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Лист1" sheetId="1" r:id="rId1"/>
  </sheets>
  <definedNames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<sst xmlns="http://schemas.openxmlformats.org/spreadsheetml/2006/main" count="156" uniqueCount="91">
  <si>
    <t xml:space="preserve"> Наименование показателя</t>
  </si>
  <si>
    <t>в том числе:</t>
  </si>
  <si>
    <t>через</t>
  </si>
  <si>
    <t>банковские</t>
  </si>
  <si>
    <t>счета</t>
  </si>
  <si>
    <t>некассовые</t>
  </si>
  <si>
    <t>операции</t>
  </si>
  <si>
    <t>итого</t>
  </si>
  <si>
    <t>7</t>
  </si>
  <si>
    <t>8</t>
  </si>
  <si>
    <t>9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</si>
  <si>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</si>
  <si>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</si>
  <si>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</si>
  <si>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</si>
  <si>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</si>
  <si>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Социальное обеспечение населения</t>
  </si>
  <si>
    <t>Выполнение других обязательств государства</t>
  </si>
  <si>
    <t>992 0115 7950000 216</t>
  </si>
  <si>
    <t xml:space="preserve">Резервные фонды 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</si>
  <si>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</si>
  <si>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</si>
  <si>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Культура</t>
  </si>
  <si>
    <t>Жилищно-коммунальное хозяйство</t>
  </si>
  <si>
    <t>Пенсионное обеспечение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</si>
  <si>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</si>
  <si>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</si>
  <si>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</si>
  <si>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</si>
  <si>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</si>
  <si>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</si>
  <si>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</si>
  <si>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</si>
  <si>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</si>
  <si>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</si>
  <si>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</si>
  <si>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</si>
  <si>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</si>
  <si>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</si>
  <si>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</si>
  <si>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</si>
  <si>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</si>
  <si>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</si>
  <si>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</si>
  <si>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</si>
  <si>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</si>
  <si>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</si>
  <si>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</si>
  <si>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</si>
  <si>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</si>
  <si>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</si>
  <si>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</si>
  <si>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</si>
  <si>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Начальник финансового управления администрации Лабинского городского поселения Лабинского района</t>
  </si>
  <si>
    <t>Другие вопросы в области социальной политики</t>
  </si>
  <si>
    <t>-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</si>
  <si>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</si>
  <si>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</si>
  <si>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</si>
  <si>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Физическая культура и спорт</t>
  </si>
  <si>
    <t xml:space="preserve">Физическая культура </t>
  </si>
  <si>
    <t>Культура, кинематография</t>
  </si>
  <si>
    <t>Другие вопросы в области культуры, кинематографии</t>
  </si>
  <si>
    <t>Средства массовой информации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</si>
  <si>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</si>
  <si>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</si>
  <si>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 № 3</t>
  </si>
  <si>
    <t>Водное хозяйство</t>
  </si>
  <si>
    <t>Связь и информатика</t>
  </si>
  <si>
    <t>Дорожное хозяйство (дорожные фонды)</t>
  </si>
  <si>
    <t>Обеспечение проведения выборов и референдумов</t>
  </si>
  <si>
    <t>Другие вопросы в области жилищно-коммунального хозяйства</t>
  </si>
  <si>
    <t>Д.В.Шараускас</t>
  </si>
  <si>
    <t>Расходы бюджета, всего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</si>
  <si>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</si>
  <si>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</si>
  <si>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</si>
  <si>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</si>
  <si>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</si>
  <si>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</si>
  <si>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</si>
  <si>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</si>
  <si>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</si>
  <si>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</si>
  <si>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</si>
  <si>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УТВЕРЖДЕНЫ                                        решением Совета  Лабинского городского поселения Лабинского района от _______________ № ____ "Об утверждении отчета об исполнении  бюджета Лабинского городского  поселения  Лабинского района за 2016 год"</t>
  </si>
  <si>
    <t>Расходы бюджета Лабинского городского поселения Лабинского района за 2016 год                        по разделам и подразделам классификации расходов бюджетов</t>
  </si>
  <si>
    <t>Уточненная сводная бюджетная роспись на 2016 год</t>
  </si>
  <si>
    <t>Исполнено за 2016 год</t>
  </si>
  <si>
    <t xml:space="preserve">  % исполне-ния к уточненной сводной бюджетной росписи на 2016 год</t>
  </si>
  <si>
    <t>Бюджет, утвержденный решением Совета Лабинского городского поселения от 24.12.2015 г. № 100/25 (с изменениями)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</si>
</sst>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_р_._-;\-* #,##0.0_р_._-;_-* &quot;-&quot;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sz val="13.5"/>
      <name val="Arial Cyr"/>
      <family val="0"/>
    </font>
    <font>
      <sz val="13.5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3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62" applyFont="1" applyFill="1" applyBorder="1" applyAlignment="1">
      <alignment horizontal="left" wrapText="1"/>
      <protection/>
    </xf>
    <xf numFmtId="49" fontId="6" fillId="0" borderId="0" xfId="83" applyNumberFormat="1" applyFont="1" applyFill="1" applyBorder="1" applyAlignment="1">
      <alignment horizontal="left"/>
      <protection/>
    </xf>
    <xf numFmtId="2" fontId="6" fillId="0" borderId="0" xfId="82" applyNumberFormat="1" applyFont="1" applyFill="1" applyBorder="1" applyAlignment="1">
      <alignment horizontal="center"/>
      <protection/>
    </xf>
    <xf numFmtId="2" fontId="6" fillId="0" borderId="0" xfId="84" applyNumberFormat="1" applyFont="1" applyFill="1" applyBorder="1" applyAlignment="1">
      <alignment horizontal="center"/>
      <protection/>
    </xf>
    <xf numFmtId="2" fontId="7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62" applyFont="1" applyFill="1" applyBorder="1">
      <alignment/>
      <protection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62" applyFont="1" applyFill="1" applyBorder="1" applyAlignment="1">
      <alignment horizontal="left"/>
      <protection/>
    </xf>
    <xf numFmtId="49" fontId="12" fillId="0" borderId="10" xfId="73" applyNumberFormat="1" applyFont="1" applyFill="1" applyBorder="1" applyAlignment="1">
      <alignment horizontal="center" vertical="top"/>
      <protection/>
    </xf>
    <xf numFmtId="49" fontId="12" fillId="0" borderId="11" xfId="73" applyNumberFormat="1" applyFont="1" applyFill="1" applyBorder="1" applyAlignment="1">
      <alignment horizontal="center" vertical="top"/>
      <protection/>
    </xf>
    <xf numFmtId="49" fontId="12" fillId="0" borderId="12" xfId="73" applyNumberFormat="1" applyFont="1" applyFill="1" applyBorder="1" applyAlignment="1">
      <alignment horizontal="center" vertical="top"/>
      <protection/>
    </xf>
    <xf numFmtId="49" fontId="12" fillId="0" borderId="13" xfId="73" applyNumberFormat="1" applyFont="1" applyFill="1" applyBorder="1" applyAlignment="1">
      <alignment horizontal="center" vertical="top"/>
      <protection/>
    </xf>
    <xf numFmtId="49" fontId="12" fillId="0" borderId="14" xfId="73" applyNumberFormat="1" applyFont="1" applyFill="1" applyBorder="1" applyAlignment="1">
      <alignment horizontal="center"/>
      <protection/>
    </xf>
    <xf numFmtId="49" fontId="12" fillId="0" borderId="14" xfId="73" applyNumberFormat="1" applyFont="1" applyFill="1" applyBorder="1" applyAlignment="1">
      <alignment horizontal="center" vertical="center"/>
      <protection/>
    </xf>
    <xf numFmtId="49" fontId="12" fillId="0" borderId="11" xfId="73" applyNumberFormat="1" applyFont="1" applyFill="1" applyBorder="1" applyAlignment="1">
      <alignment horizontal="center" vertical="center"/>
      <protection/>
    </xf>
    <xf numFmtId="49" fontId="12" fillId="0" borderId="15" xfId="73" applyNumberFormat="1" applyFont="1" applyFill="1" applyBorder="1" applyAlignment="1">
      <alignment horizontal="center" vertical="center"/>
      <protection/>
    </xf>
    <xf numFmtId="0" fontId="12" fillId="0" borderId="16" xfId="62" applyFont="1" applyFill="1" applyBorder="1" applyAlignment="1">
      <alignment horizontal="left" wrapText="1"/>
      <protection/>
    </xf>
    <xf numFmtId="49" fontId="12" fillId="0" borderId="16" xfId="83" applyNumberFormat="1" applyFont="1" applyFill="1" applyBorder="1" applyAlignment="1">
      <alignment horizontal="left" wrapText="1"/>
      <protection/>
    </xf>
    <xf numFmtId="170" fontId="12" fillId="0" borderId="16" xfId="84" applyNumberFormat="1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left" wrapText="1"/>
      <protection/>
    </xf>
    <xf numFmtId="0" fontId="12" fillId="33" borderId="16" xfId="62" applyFont="1" applyFill="1" applyBorder="1" applyAlignment="1">
      <alignment horizontal="left" wrapText="1"/>
      <protection/>
    </xf>
    <xf numFmtId="49" fontId="12" fillId="33" borderId="16" xfId="83" applyNumberFormat="1" applyFont="1" applyFill="1" applyBorder="1" applyAlignment="1">
      <alignment horizontal="center"/>
      <protection/>
    </xf>
    <xf numFmtId="49" fontId="3" fillId="0" borderId="16" xfId="83" applyNumberFormat="1" applyFont="1" applyFill="1" applyBorder="1" applyAlignment="1">
      <alignment horizontal="center"/>
      <protection/>
    </xf>
    <xf numFmtId="170" fontId="3" fillId="0" borderId="16" xfId="84" applyNumberFormat="1" applyFont="1" applyFill="1" applyBorder="1" applyAlignment="1">
      <alignment horizontal="center"/>
      <protection/>
    </xf>
    <xf numFmtId="49" fontId="12" fillId="0" borderId="16" xfId="83" applyNumberFormat="1" applyFont="1" applyFill="1" applyBorder="1" applyAlignment="1">
      <alignment horizontal="center"/>
      <protection/>
    </xf>
    <xf numFmtId="0" fontId="3" fillId="0" borderId="16" xfId="85" applyFont="1" applyFill="1" applyBorder="1" applyAlignment="1">
      <alignment horizontal="left" wrapText="1"/>
      <protection/>
    </xf>
    <xf numFmtId="49" fontId="3" fillId="0" borderId="16" xfId="85" applyNumberFormat="1" applyFont="1" applyFill="1" applyBorder="1" applyAlignment="1">
      <alignment horizontal="center"/>
      <protection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6" xfId="73" applyFont="1" applyFill="1" applyBorder="1" applyAlignment="1">
      <alignment horizontal="center" vertical="center"/>
      <protection/>
    </xf>
    <xf numFmtId="0" fontId="3" fillId="0" borderId="16" xfId="73" applyNumberFormat="1" applyFont="1" applyFill="1" applyBorder="1" applyAlignment="1">
      <alignment horizontal="center" vertical="center"/>
      <protection/>
    </xf>
    <xf numFmtId="0" fontId="3" fillId="0" borderId="17" xfId="73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49" fontId="12" fillId="0" borderId="14" xfId="73" applyNumberFormat="1" applyFont="1" applyFill="1" applyBorder="1" applyAlignment="1">
      <alignment horizontal="center" vertical="top" wrapText="1"/>
      <protection/>
    </xf>
    <xf numFmtId="0" fontId="16" fillId="0" borderId="15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49" fontId="9" fillId="0" borderId="14" xfId="73" applyNumberFormat="1" applyFont="1" applyFill="1" applyBorder="1" applyAlignment="1">
      <alignment horizontal="center" vertical="top" wrapText="1"/>
      <protection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49" fontId="12" fillId="0" borderId="18" xfId="73" applyNumberFormat="1" applyFont="1" applyFill="1" applyBorder="1" applyAlignment="1">
      <alignment horizontal="center" vertical="top" wrapText="1"/>
      <protection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2" fillId="0" borderId="14" xfId="62" applyFont="1" applyFill="1" applyBorder="1" applyAlignment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5" fillId="0" borderId="0" xfId="0" applyFont="1" applyFill="1" applyAlignment="1">
      <alignment horizontal="right"/>
    </xf>
    <xf numFmtId="49" fontId="13" fillId="0" borderId="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0" fillId="0" borderId="12" xfId="0" applyFont="1" applyFill="1" applyBorder="1" applyAlignment="1">
      <alignment horizontal="right"/>
    </xf>
    <xf numFmtId="0" fontId="12" fillId="0" borderId="14" xfId="73" applyFont="1" applyFill="1" applyBorder="1" applyAlignment="1">
      <alignment horizontal="center" vertical="top" wrapText="1"/>
      <protection/>
    </xf>
    <xf numFmtId="0" fontId="11" fillId="0" borderId="0" xfId="0" applyFont="1" applyAlignment="1">
      <alignment horizontal="center" vertical="top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6.75390625" style="1" customWidth="1"/>
    <col min="4" max="4" width="5.875" style="1" customWidth="1"/>
    <col min="5" max="5" width="15.125" style="15" customWidth="1"/>
    <col min="6" max="7" width="13.375" style="1" customWidth="1"/>
    <col min="8" max="8" width="5.25390625" style="1" hidden="1" customWidth="1"/>
    <col min="9" max="9" width="4.875" style="1" hidden="1" customWidth="1"/>
    <col min="10" max="10" width="9.25390625" style="1" hidden="1" customWidth="1"/>
    <col min="11" max="11" width="12.75390625" style="1" customWidth="1"/>
    <col min="12" max="13" width="9.125" style="1" customWidth="1"/>
    <col min="14" max="14" width="9.625" style="1" bestFit="1" customWidth="1"/>
    <col min="15" max="16384" width="9.125" style="1" customWidth="1"/>
  </cols>
  <sheetData>
    <row r="1" spans="6:7" ht="17.25">
      <c r="F1" s="19" t="s">
        <v>66</v>
      </c>
      <c r="G1" s="13"/>
    </row>
    <row r="2" spans="2:11" ht="15" customHeight="1">
      <c r="B2" s="11"/>
      <c r="C2" s="11"/>
      <c r="D2" s="11"/>
      <c r="E2" s="16"/>
      <c r="F2" s="66" t="s">
        <v>85</v>
      </c>
      <c r="G2" s="67"/>
      <c r="H2" s="67"/>
      <c r="I2" s="67"/>
      <c r="J2" s="67"/>
      <c r="K2" s="67"/>
    </row>
    <row r="3" spans="2:11" ht="15" customHeight="1">
      <c r="B3" s="11"/>
      <c r="C3" s="11"/>
      <c r="D3" s="11"/>
      <c r="E3" s="16"/>
      <c r="F3" s="67"/>
      <c r="G3" s="67"/>
      <c r="H3" s="67"/>
      <c r="I3" s="67"/>
      <c r="J3" s="67"/>
      <c r="K3" s="67"/>
    </row>
    <row r="4" spans="2:11" ht="117.75" customHeight="1">
      <c r="B4" s="12"/>
      <c r="C4" s="11"/>
      <c r="D4" s="11"/>
      <c r="E4" s="16"/>
      <c r="F4" s="67"/>
      <c r="G4" s="67"/>
      <c r="H4" s="67"/>
      <c r="I4" s="67"/>
      <c r="J4" s="67"/>
      <c r="K4" s="67"/>
    </row>
    <row r="5" spans="2:11" ht="16.5" customHeight="1">
      <c r="B5" s="12"/>
      <c r="C5" s="11"/>
      <c r="D5" s="11"/>
      <c r="E5" s="16"/>
      <c r="F5" s="18"/>
      <c r="G5" s="18"/>
      <c r="H5" s="18"/>
      <c r="I5" s="18"/>
      <c r="J5" s="18"/>
      <c r="K5" s="18"/>
    </row>
    <row r="6" spans="2:11" ht="37.5" customHeight="1">
      <c r="B6" s="70" t="s">
        <v>86</v>
      </c>
      <c r="C6" s="70"/>
      <c r="D6" s="70"/>
      <c r="E6" s="70"/>
      <c r="F6" s="70"/>
      <c r="G6" s="70"/>
      <c r="H6" s="70"/>
      <c r="I6" s="70"/>
      <c r="J6" s="70"/>
      <c r="K6" s="70"/>
    </row>
    <row r="7" spans="2:11" ht="27" customHeight="1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3.5" customHeight="1">
      <c r="B8" s="20"/>
      <c r="C8" s="13"/>
      <c r="D8" s="13"/>
      <c r="E8" s="17"/>
      <c r="F8" s="13"/>
      <c r="G8" s="68" t="s">
        <v>31</v>
      </c>
      <c r="H8" s="68"/>
      <c r="I8" s="68"/>
      <c r="J8" s="68"/>
      <c r="K8" s="68"/>
    </row>
    <row r="9" spans="1:11" ht="15.75">
      <c r="A9" s="61" t="s">
        <v>74</v>
      </c>
      <c r="B9" s="60" t="s">
        <v>0</v>
      </c>
      <c r="C9" s="69" t="s">
        <v>32</v>
      </c>
      <c r="D9" s="69" t="s">
        <v>33</v>
      </c>
      <c r="E9" s="54" t="s">
        <v>90</v>
      </c>
      <c r="F9" s="51" t="s">
        <v>87</v>
      </c>
      <c r="G9" s="57" t="s">
        <v>88</v>
      </c>
      <c r="H9" s="21"/>
      <c r="I9" s="21"/>
      <c r="J9" s="22"/>
      <c r="K9" s="51" t="s">
        <v>89</v>
      </c>
    </row>
    <row r="10" spans="1:11" ht="15.75">
      <c r="A10" s="62"/>
      <c r="B10" s="52"/>
      <c r="C10" s="52"/>
      <c r="D10" s="52"/>
      <c r="E10" s="55"/>
      <c r="F10" s="52"/>
      <c r="G10" s="58"/>
      <c r="H10" s="23"/>
      <c r="I10" s="23"/>
      <c r="J10" s="24"/>
      <c r="K10" s="52"/>
    </row>
    <row r="11" spans="1:11" ht="15.75">
      <c r="A11" s="62"/>
      <c r="B11" s="52"/>
      <c r="C11" s="52"/>
      <c r="D11" s="52"/>
      <c r="E11" s="55"/>
      <c r="F11" s="52"/>
      <c r="G11" s="58"/>
      <c r="H11" s="25" t="s">
        <v>2</v>
      </c>
      <c r="I11" s="26" t="s">
        <v>5</v>
      </c>
      <c r="J11" s="27"/>
      <c r="K11" s="52"/>
    </row>
    <row r="12" spans="1:11" ht="15.75">
      <c r="A12" s="62"/>
      <c r="B12" s="52"/>
      <c r="C12" s="52"/>
      <c r="D12" s="52"/>
      <c r="E12" s="55"/>
      <c r="F12" s="52"/>
      <c r="G12" s="58"/>
      <c r="H12" s="28" t="s">
        <v>3</v>
      </c>
      <c r="I12" s="28" t="s">
        <v>6</v>
      </c>
      <c r="J12" s="28" t="s">
        <v>7</v>
      </c>
      <c r="K12" s="52"/>
    </row>
    <row r="13" spans="1:11" ht="4.5" customHeight="1">
      <c r="A13" s="62"/>
      <c r="B13" s="52"/>
      <c r="C13" s="52"/>
      <c r="D13" s="52"/>
      <c r="E13" s="55"/>
      <c r="F13" s="52"/>
      <c r="G13" s="58"/>
      <c r="H13" s="28" t="s">
        <v>4</v>
      </c>
      <c r="I13" s="28"/>
      <c r="J13" s="28"/>
      <c r="K13" s="52"/>
    </row>
    <row r="14" spans="1:11" ht="10.5" customHeight="1" hidden="1">
      <c r="A14" s="62"/>
      <c r="B14" s="52"/>
      <c r="C14" s="52"/>
      <c r="D14" s="52"/>
      <c r="E14" s="55"/>
      <c r="F14" s="52"/>
      <c r="G14" s="58"/>
      <c r="H14" s="28"/>
      <c r="I14" s="28"/>
      <c r="J14" s="28"/>
      <c r="K14" s="52"/>
    </row>
    <row r="15" spans="1:11" ht="1.5" customHeight="1" hidden="1">
      <c r="A15" s="62"/>
      <c r="B15" s="52"/>
      <c r="C15" s="52"/>
      <c r="D15" s="52"/>
      <c r="E15" s="55"/>
      <c r="F15" s="52"/>
      <c r="G15" s="58"/>
      <c r="H15" s="28"/>
      <c r="I15" s="28"/>
      <c r="J15" s="28"/>
      <c r="K15" s="52"/>
    </row>
    <row r="16" spans="1:11" ht="80.25" customHeight="1">
      <c r="A16" s="63"/>
      <c r="B16" s="53"/>
      <c r="C16" s="53"/>
      <c r="D16" s="53"/>
      <c r="E16" s="56"/>
      <c r="F16" s="53"/>
      <c r="G16" s="59"/>
      <c r="H16" s="28"/>
      <c r="I16" s="28"/>
      <c r="J16" s="28"/>
      <c r="K16" s="53"/>
    </row>
    <row r="17" spans="1:11" s="47" customFormat="1" ht="13.5" customHeight="1">
      <c r="A17" s="48">
        <v>1</v>
      </c>
      <c r="B17" s="43">
        <v>2</v>
      </c>
      <c r="C17" s="44">
        <v>3</v>
      </c>
      <c r="D17" s="44">
        <v>4</v>
      </c>
      <c r="E17" s="45">
        <v>5</v>
      </c>
      <c r="F17" s="45">
        <v>6</v>
      </c>
      <c r="G17" s="45">
        <v>7</v>
      </c>
      <c r="H17" s="45" t="s">
        <v>8</v>
      </c>
      <c r="I17" s="45" t="s">
        <v>9</v>
      </c>
      <c r="J17" s="45" t="s">
        <v>10</v>
      </c>
      <c r="K17" s="46">
        <v>8</v>
      </c>
    </row>
    <row r="18" spans="1:11" s="2" customFormat="1" ht="15" customHeight="1">
      <c r="A18" s="49"/>
      <c r="B18" s="29" t="s">
        <v>73</v>
      </c>
      <c r="C18" s="30"/>
      <c r="D18" s="30"/>
      <c r="E18" s="31">
        <f aca="true" t="shared" si="0" ref="E18:J18">E20+E28+E31+E39+E44+E46+E49+E53+E55+E57</f>
        <v>253329.39499999996</v>
      </c>
      <c r="F18" s="31">
        <f t="shared" si="0"/>
        <v>253329.39499999996</v>
      </c>
      <c r="G18" s="31">
        <f t="shared" si="0"/>
        <v>250394.449</v>
      </c>
      <c r="H18" s="31" t="e">
        <f t="shared" si="0"/>
        <v>#REF!</v>
      </c>
      <c r="I18" s="31" t="e">
        <f t="shared" si="0"/>
        <v>#REF!</v>
      </c>
      <c r="J18" s="31" t="e">
        <f t="shared" si="0"/>
        <v>#REF!</v>
      </c>
      <c r="K18" s="31">
        <f>G18/F18*100</f>
        <v>98.84145067334174</v>
      </c>
    </row>
    <row r="19" spans="1:14" ht="15" customHeight="1">
      <c r="A19" s="49"/>
      <c r="B19" s="32" t="s">
        <v>1</v>
      </c>
      <c r="C19" s="30"/>
      <c r="D19" s="30"/>
      <c r="E19" s="31"/>
      <c r="F19" s="31"/>
      <c r="G19" s="31"/>
      <c r="H19" s="31"/>
      <c r="I19" s="31"/>
      <c r="J19" s="31">
        <f>G19</f>
        <v>0</v>
      </c>
      <c r="K19" s="31"/>
      <c r="N19" s="8"/>
    </row>
    <row r="20" spans="1:12" s="10" customFormat="1" ht="17.25" customHeight="1">
      <c r="A20" s="50" t="s">
        <v>75</v>
      </c>
      <c r="B20" s="33" t="s">
        <v>11</v>
      </c>
      <c r="C20" s="34" t="s">
        <v>34</v>
      </c>
      <c r="D20" s="34" t="s">
        <v>39</v>
      </c>
      <c r="E20" s="31">
        <f>E21+E22+E23+E24+E26+E25</f>
        <v>58723.454</v>
      </c>
      <c r="F20" s="31">
        <f>F21+F22+F23+F24+F26+F25</f>
        <v>58723.454</v>
      </c>
      <c r="G20" s="31">
        <f>G21+G22+G23+G24+G26+G25</f>
        <v>57779.888</v>
      </c>
      <c r="H20" s="31" t="e">
        <f>H21+H22+H24+H26</f>
        <v>#REF!</v>
      </c>
      <c r="I20" s="31" t="e">
        <f>I21+I22+I24+I26</f>
        <v>#REF!</v>
      </c>
      <c r="J20" s="31" t="e">
        <f>J21+J22+J24+J26</f>
        <v>#REF!</v>
      </c>
      <c r="K20" s="31">
        <f aca="true" t="shared" si="1" ref="K20:K52">G20/F20*100</f>
        <v>98.39320418720602</v>
      </c>
      <c r="L20" s="9"/>
    </row>
    <row r="21" spans="1:12" ht="63" customHeight="1">
      <c r="A21" s="49"/>
      <c r="B21" s="32" t="s">
        <v>27</v>
      </c>
      <c r="C21" s="35" t="s">
        <v>34</v>
      </c>
      <c r="D21" s="35" t="s">
        <v>35</v>
      </c>
      <c r="E21" s="36">
        <v>1300.5</v>
      </c>
      <c r="F21" s="36">
        <v>1300.5</v>
      </c>
      <c r="G21" s="36">
        <v>1300.311</v>
      </c>
      <c r="H21" s="36" t="e">
        <f>#REF!</f>
        <v>#REF!</v>
      </c>
      <c r="I21" s="36" t="e">
        <f>#REF!</f>
        <v>#REF!</v>
      </c>
      <c r="J21" s="36" t="e">
        <f>#REF!</f>
        <v>#REF!</v>
      </c>
      <c r="K21" s="36">
        <f t="shared" si="1"/>
        <v>99.98546712802766</v>
      </c>
      <c r="L21" s="8"/>
    </row>
    <row r="22" spans="1:12" ht="78.75" customHeight="1">
      <c r="A22" s="49"/>
      <c r="B22" s="32" t="s">
        <v>28</v>
      </c>
      <c r="C22" s="35" t="s">
        <v>34</v>
      </c>
      <c r="D22" s="35" t="s">
        <v>36</v>
      </c>
      <c r="E22" s="36">
        <v>20920</v>
      </c>
      <c r="F22" s="36">
        <v>20920</v>
      </c>
      <c r="G22" s="36">
        <v>20508.358</v>
      </c>
      <c r="H22" s="36">
        <f>H23</f>
        <v>0</v>
      </c>
      <c r="I22" s="36">
        <f>I23</f>
        <v>0</v>
      </c>
      <c r="J22" s="36">
        <f>J23</f>
        <v>3437.045</v>
      </c>
      <c r="K22" s="36">
        <f t="shared" si="1"/>
        <v>98.03230401529636</v>
      </c>
      <c r="L22" s="8"/>
    </row>
    <row r="23" spans="1:11" ht="77.25" customHeight="1">
      <c r="A23" s="49"/>
      <c r="B23" s="32" t="s">
        <v>65</v>
      </c>
      <c r="C23" s="35" t="s">
        <v>34</v>
      </c>
      <c r="D23" s="35" t="s">
        <v>43</v>
      </c>
      <c r="E23" s="36">
        <v>3437.159</v>
      </c>
      <c r="F23" s="36">
        <v>3437.159</v>
      </c>
      <c r="G23" s="36">
        <v>3437.045</v>
      </c>
      <c r="H23" s="36">
        <v>0</v>
      </c>
      <c r="I23" s="36">
        <v>0</v>
      </c>
      <c r="J23" s="36">
        <f>G23</f>
        <v>3437.045</v>
      </c>
      <c r="K23" s="36">
        <f t="shared" si="1"/>
        <v>99.99668330734772</v>
      </c>
    </row>
    <row r="24" spans="1:12" ht="7.5" customHeight="1" hidden="1">
      <c r="A24" s="49"/>
      <c r="B24" s="32" t="s">
        <v>70</v>
      </c>
      <c r="C24" s="35" t="s">
        <v>34</v>
      </c>
      <c r="D24" s="35" t="s">
        <v>42</v>
      </c>
      <c r="E24" s="36">
        <v>0</v>
      </c>
      <c r="F24" s="36">
        <v>0</v>
      </c>
      <c r="G24" s="36">
        <v>0</v>
      </c>
      <c r="H24" s="36" t="e">
        <f>#REF!</f>
        <v>#REF!</v>
      </c>
      <c r="I24" s="36" t="e">
        <f>#REF!</f>
        <v>#REF!</v>
      </c>
      <c r="J24" s="36" t="e">
        <f>#REF!</f>
        <v>#REF!</v>
      </c>
      <c r="K24" s="36" t="e">
        <f t="shared" si="1"/>
        <v>#DIV/0!</v>
      </c>
      <c r="L24" s="8"/>
    </row>
    <row r="25" spans="1:12" ht="16.5" customHeight="1" hidden="1">
      <c r="A25" s="49"/>
      <c r="B25" s="32" t="s">
        <v>19</v>
      </c>
      <c r="C25" s="35" t="s">
        <v>34</v>
      </c>
      <c r="D25" s="35" t="s">
        <v>47</v>
      </c>
      <c r="E25" s="36">
        <v>0</v>
      </c>
      <c r="F25" s="36">
        <v>0</v>
      </c>
      <c r="G25" s="36">
        <v>0</v>
      </c>
      <c r="H25" s="36" t="e">
        <f>#REF!</f>
        <v>#REF!</v>
      </c>
      <c r="I25" s="36" t="e">
        <f>#REF!</f>
        <v>#REF!</v>
      </c>
      <c r="J25" s="36" t="e">
        <f>#REF!</f>
        <v>#REF!</v>
      </c>
      <c r="K25" s="36" t="s">
        <v>55</v>
      </c>
      <c r="L25" s="8"/>
    </row>
    <row r="26" spans="1:12" ht="31.5" customHeight="1">
      <c r="A26" s="49"/>
      <c r="B26" s="32" t="s">
        <v>20</v>
      </c>
      <c r="C26" s="35" t="s">
        <v>34</v>
      </c>
      <c r="D26" s="35" t="s">
        <v>56</v>
      </c>
      <c r="E26" s="36">
        <v>33065.795</v>
      </c>
      <c r="F26" s="36">
        <v>33065.795</v>
      </c>
      <c r="G26" s="36">
        <v>32534.174</v>
      </c>
      <c r="H26" s="36">
        <f>H27</f>
        <v>0</v>
      </c>
      <c r="I26" s="36">
        <f>I27</f>
        <v>0</v>
      </c>
      <c r="J26" s="36">
        <f>J27</f>
        <v>1308.4</v>
      </c>
      <c r="K26" s="36">
        <f t="shared" si="1"/>
        <v>98.39223281944378</v>
      </c>
      <c r="L26" s="8"/>
    </row>
    <row r="27" spans="1:11" ht="30.75" customHeight="1" hidden="1">
      <c r="A27" s="49"/>
      <c r="B27" s="29" t="s">
        <v>17</v>
      </c>
      <c r="C27" s="37" t="s">
        <v>18</v>
      </c>
      <c r="D27" s="37"/>
      <c r="E27" s="31"/>
      <c r="F27" s="31">
        <v>1956.5</v>
      </c>
      <c r="G27" s="31">
        <v>1308.4</v>
      </c>
      <c r="H27" s="31">
        <v>0</v>
      </c>
      <c r="I27" s="31">
        <v>0</v>
      </c>
      <c r="J27" s="31">
        <f>G27</f>
        <v>1308.4</v>
      </c>
      <c r="K27" s="31">
        <f t="shared" si="1"/>
        <v>66.87452082800921</v>
      </c>
    </row>
    <row r="28" spans="1:12" s="10" customFormat="1" ht="45" customHeight="1">
      <c r="A28" s="50" t="s">
        <v>76</v>
      </c>
      <c r="B28" s="33" t="s">
        <v>12</v>
      </c>
      <c r="C28" s="34" t="s">
        <v>41</v>
      </c>
      <c r="D28" s="34" t="s">
        <v>39</v>
      </c>
      <c r="E28" s="31">
        <f>E29+E30</f>
        <v>21897.390000000003</v>
      </c>
      <c r="F28" s="31">
        <f>F29+F30</f>
        <v>21897.390000000003</v>
      </c>
      <c r="G28" s="31">
        <f>G29+G30</f>
        <v>21775.096999999998</v>
      </c>
      <c r="H28" s="31" t="e">
        <f>H29+#REF!+H30</f>
        <v>#REF!</v>
      </c>
      <c r="I28" s="31" t="e">
        <f>I29+#REF!+I30</f>
        <v>#REF!</v>
      </c>
      <c r="J28" s="31" t="e">
        <f>J29+#REF!+J30</f>
        <v>#REF!</v>
      </c>
      <c r="K28" s="31">
        <f t="shared" si="1"/>
        <v>99.44151791606211</v>
      </c>
      <c r="L28" s="9"/>
    </row>
    <row r="29" spans="1:12" ht="75.75" customHeight="1">
      <c r="A29" s="49"/>
      <c r="B29" s="32" t="s">
        <v>29</v>
      </c>
      <c r="C29" s="35" t="s">
        <v>41</v>
      </c>
      <c r="D29" s="35" t="s">
        <v>40</v>
      </c>
      <c r="E29" s="36">
        <v>21855.49</v>
      </c>
      <c r="F29" s="36">
        <v>21855.49</v>
      </c>
      <c r="G29" s="36">
        <v>21734.763</v>
      </c>
      <c r="H29" s="36" t="e">
        <f>#REF!+#REF!</f>
        <v>#REF!</v>
      </c>
      <c r="I29" s="36" t="e">
        <f>#REF!+#REF!</f>
        <v>#REF!</v>
      </c>
      <c r="J29" s="36" t="e">
        <f>#REF!+#REF!</f>
        <v>#REF!</v>
      </c>
      <c r="K29" s="36">
        <f t="shared" si="1"/>
        <v>99.44761247631601</v>
      </c>
      <c r="L29" s="8"/>
    </row>
    <row r="30" spans="1:12" ht="47.25" customHeight="1">
      <c r="A30" s="49"/>
      <c r="B30" s="32" t="s">
        <v>21</v>
      </c>
      <c r="C30" s="35" t="s">
        <v>41</v>
      </c>
      <c r="D30" s="35" t="s">
        <v>38</v>
      </c>
      <c r="E30" s="36">
        <v>41.9</v>
      </c>
      <c r="F30" s="36">
        <v>41.9</v>
      </c>
      <c r="G30" s="36">
        <v>40.334</v>
      </c>
      <c r="H30" s="36">
        <f>H31</f>
        <v>0</v>
      </c>
      <c r="I30" s="36">
        <f>I31</f>
        <v>0</v>
      </c>
      <c r="J30" s="36">
        <f>J31</f>
        <v>16794.931</v>
      </c>
      <c r="K30" s="36">
        <f t="shared" si="1"/>
        <v>96.26252983293557</v>
      </c>
      <c r="L30" s="8"/>
    </row>
    <row r="31" spans="1:11" ht="15.75" customHeight="1">
      <c r="A31" s="49" t="s">
        <v>77</v>
      </c>
      <c r="B31" s="33" t="s">
        <v>48</v>
      </c>
      <c r="C31" s="37" t="s">
        <v>36</v>
      </c>
      <c r="D31" s="37" t="s">
        <v>39</v>
      </c>
      <c r="E31" s="31">
        <f>E32+E33+E34+E35+E37+E38+E36</f>
        <v>17129.09</v>
      </c>
      <c r="F31" s="31">
        <f>F32+F33+F34+F35+F37+F38+F36</f>
        <v>17129.09</v>
      </c>
      <c r="G31" s="31">
        <f>G32+G33+G34+G35+G37+G38+G36</f>
        <v>16794.931</v>
      </c>
      <c r="H31" s="31">
        <v>0</v>
      </c>
      <c r="I31" s="31">
        <v>0</v>
      </c>
      <c r="J31" s="31">
        <f>G31</f>
        <v>16794.931</v>
      </c>
      <c r="K31" s="31">
        <f t="shared" si="1"/>
        <v>98.04917248960686</v>
      </c>
    </row>
    <row r="32" spans="1:11" ht="8.25" customHeight="1" hidden="1">
      <c r="A32" s="49"/>
      <c r="B32" s="32" t="s">
        <v>50</v>
      </c>
      <c r="C32" s="35" t="s">
        <v>36</v>
      </c>
      <c r="D32" s="35" t="s">
        <v>44</v>
      </c>
      <c r="E32" s="36">
        <v>0</v>
      </c>
      <c r="F32" s="36">
        <v>0</v>
      </c>
      <c r="G32" s="36">
        <v>0</v>
      </c>
      <c r="H32" s="36"/>
      <c r="I32" s="36"/>
      <c r="J32" s="36"/>
      <c r="K32" s="36" t="s">
        <v>55</v>
      </c>
    </row>
    <row r="33" spans="1:11" ht="7.5" customHeight="1" hidden="1">
      <c r="A33" s="49"/>
      <c r="B33" s="32" t="s">
        <v>67</v>
      </c>
      <c r="C33" s="35" t="s">
        <v>36</v>
      </c>
      <c r="D33" s="35" t="s">
        <v>43</v>
      </c>
      <c r="E33" s="36">
        <v>0</v>
      </c>
      <c r="F33" s="36">
        <v>0</v>
      </c>
      <c r="G33" s="36">
        <v>0</v>
      </c>
      <c r="H33" s="36"/>
      <c r="I33" s="36"/>
      <c r="J33" s="36"/>
      <c r="K33" s="36" t="s">
        <v>55</v>
      </c>
    </row>
    <row r="34" spans="1:11" ht="9.75" customHeight="1" hidden="1">
      <c r="A34" s="49"/>
      <c r="B34" s="32" t="s">
        <v>51</v>
      </c>
      <c r="C34" s="35" t="s">
        <v>36</v>
      </c>
      <c r="D34" s="35" t="s">
        <v>42</v>
      </c>
      <c r="E34" s="36">
        <v>0</v>
      </c>
      <c r="F34" s="36">
        <v>0</v>
      </c>
      <c r="G34" s="36">
        <v>0</v>
      </c>
      <c r="H34" s="36"/>
      <c r="I34" s="36"/>
      <c r="J34" s="36"/>
      <c r="K34" s="36" t="s">
        <v>55</v>
      </c>
    </row>
    <row r="35" spans="1:11" ht="13.5" customHeight="1" hidden="1">
      <c r="A35" s="49"/>
      <c r="B35" s="32" t="s">
        <v>52</v>
      </c>
      <c r="C35" s="35" t="s">
        <v>36</v>
      </c>
      <c r="D35" s="35" t="s">
        <v>45</v>
      </c>
      <c r="E35" s="36">
        <v>0</v>
      </c>
      <c r="F35" s="36">
        <v>0</v>
      </c>
      <c r="G35" s="36">
        <v>0</v>
      </c>
      <c r="H35" s="36"/>
      <c r="I35" s="36"/>
      <c r="J35" s="36"/>
      <c r="K35" s="36" t="s">
        <v>55</v>
      </c>
    </row>
    <row r="36" spans="1:11" ht="32.25" customHeight="1">
      <c r="A36" s="49"/>
      <c r="B36" s="32" t="s">
        <v>69</v>
      </c>
      <c r="C36" s="35" t="s">
        <v>36</v>
      </c>
      <c r="D36" s="35" t="s">
        <v>40</v>
      </c>
      <c r="E36" s="36">
        <v>16675.29</v>
      </c>
      <c r="F36" s="36">
        <v>16675.29</v>
      </c>
      <c r="G36" s="36">
        <v>16345.069</v>
      </c>
      <c r="H36" s="36"/>
      <c r="I36" s="36"/>
      <c r="J36" s="36"/>
      <c r="K36" s="36">
        <f>G36/F36*100</f>
        <v>98.01969860794024</v>
      </c>
    </row>
    <row r="37" spans="1:11" ht="17.25" customHeight="1">
      <c r="A37" s="49"/>
      <c r="B37" s="32" t="s">
        <v>68</v>
      </c>
      <c r="C37" s="35" t="s">
        <v>36</v>
      </c>
      <c r="D37" s="35" t="s">
        <v>46</v>
      </c>
      <c r="E37" s="36">
        <v>360</v>
      </c>
      <c r="F37" s="36">
        <v>360</v>
      </c>
      <c r="G37" s="36">
        <v>356.31</v>
      </c>
      <c r="H37" s="36"/>
      <c r="I37" s="36"/>
      <c r="J37" s="36"/>
      <c r="K37" s="36">
        <f>G37/F37*100</f>
        <v>98.97500000000001</v>
      </c>
    </row>
    <row r="38" spans="1:11" ht="31.5" customHeight="1">
      <c r="A38" s="49"/>
      <c r="B38" s="32" t="s">
        <v>49</v>
      </c>
      <c r="C38" s="35" t="s">
        <v>36</v>
      </c>
      <c r="D38" s="35" t="s">
        <v>37</v>
      </c>
      <c r="E38" s="36">
        <v>93.8</v>
      </c>
      <c r="F38" s="36">
        <v>93.8</v>
      </c>
      <c r="G38" s="36">
        <v>93.552</v>
      </c>
      <c r="H38" s="36">
        <v>0</v>
      </c>
      <c r="I38" s="36">
        <v>0</v>
      </c>
      <c r="J38" s="36">
        <f>G38</f>
        <v>93.552</v>
      </c>
      <c r="K38" s="36">
        <f>G38/F38*100</f>
        <v>99.7356076759062</v>
      </c>
    </row>
    <row r="39" spans="1:12" s="10" customFormat="1" ht="28.5" customHeight="1">
      <c r="A39" s="50" t="s">
        <v>78</v>
      </c>
      <c r="B39" s="33" t="s">
        <v>23</v>
      </c>
      <c r="C39" s="34" t="s">
        <v>44</v>
      </c>
      <c r="D39" s="34" t="s">
        <v>39</v>
      </c>
      <c r="E39" s="31">
        <f>E41+E43+E40+E42</f>
        <v>59249.88</v>
      </c>
      <c r="F39" s="31">
        <f>F41+F43+F40+F42</f>
        <v>59249.88</v>
      </c>
      <c r="G39" s="31">
        <f>G41+G43+G40+G42</f>
        <v>58500.681</v>
      </c>
      <c r="H39" s="31" t="e">
        <f>#REF!</f>
        <v>#REF!</v>
      </c>
      <c r="I39" s="31" t="e">
        <f>#REF!</f>
        <v>#REF!</v>
      </c>
      <c r="J39" s="31" t="e">
        <f>#REF!</f>
        <v>#REF!</v>
      </c>
      <c r="K39" s="31">
        <f t="shared" si="1"/>
        <v>98.73552655296517</v>
      </c>
      <c r="L39" s="9"/>
    </row>
    <row r="40" spans="1:12" ht="14.25" customHeight="1">
      <c r="A40" s="49"/>
      <c r="B40" s="38" t="s">
        <v>25</v>
      </c>
      <c r="C40" s="35" t="s">
        <v>44</v>
      </c>
      <c r="D40" s="35" t="s">
        <v>34</v>
      </c>
      <c r="E40" s="36">
        <v>882.9</v>
      </c>
      <c r="F40" s="36">
        <v>882.9</v>
      </c>
      <c r="G40" s="36">
        <v>865</v>
      </c>
      <c r="H40" s="36">
        <v>0</v>
      </c>
      <c r="I40" s="36">
        <v>0</v>
      </c>
      <c r="J40" s="36">
        <f>G40</f>
        <v>865</v>
      </c>
      <c r="K40" s="36">
        <f>G40/F40*100</f>
        <v>97.9725903273304</v>
      </c>
      <c r="L40" s="8"/>
    </row>
    <row r="41" spans="1:12" ht="15" customHeight="1">
      <c r="A41" s="49"/>
      <c r="B41" s="38" t="s">
        <v>13</v>
      </c>
      <c r="C41" s="35" t="s">
        <v>44</v>
      </c>
      <c r="D41" s="35" t="s">
        <v>35</v>
      </c>
      <c r="E41" s="36">
        <v>2000.664</v>
      </c>
      <c r="F41" s="36">
        <v>2000.664</v>
      </c>
      <c r="G41" s="36">
        <v>1930.212</v>
      </c>
      <c r="H41" s="36">
        <v>0</v>
      </c>
      <c r="I41" s="36">
        <v>0</v>
      </c>
      <c r="J41" s="36">
        <f>G41</f>
        <v>1930.212</v>
      </c>
      <c r="K41" s="36">
        <f t="shared" si="1"/>
        <v>96.4785691150538</v>
      </c>
      <c r="L41" s="8"/>
    </row>
    <row r="42" spans="1:12" ht="16.5" customHeight="1">
      <c r="A42" s="49"/>
      <c r="B42" s="38" t="s">
        <v>26</v>
      </c>
      <c r="C42" s="39" t="s">
        <v>44</v>
      </c>
      <c r="D42" s="39" t="s">
        <v>41</v>
      </c>
      <c r="E42" s="36">
        <v>37339.592</v>
      </c>
      <c r="F42" s="36">
        <v>37339.592</v>
      </c>
      <c r="G42" s="36">
        <v>36812.796</v>
      </c>
      <c r="H42" s="36">
        <v>0</v>
      </c>
      <c r="I42" s="36">
        <v>0</v>
      </c>
      <c r="J42" s="36">
        <f>G42</f>
        <v>36812.796</v>
      </c>
      <c r="K42" s="36">
        <f>G42/F42*100</f>
        <v>98.58917580031407</v>
      </c>
      <c r="L42" s="8"/>
    </row>
    <row r="43" spans="1:12" ht="30.75" customHeight="1">
      <c r="A43" s="49"/>
      <c r="B43" s="38" t="s">
        <v>71</v>
      </c>
      <c r="C43" s="39" t="s">
        <v>44</v>
      </c>
      <c r="D43" s="39" t="s">
        <v>44</v>
      </c>
      <c r="E43" s="36">
        <v>19026.724</v>
      </c>
      <c r="F43" s="36">
        <v>19026.724</v>
      </c>
      <c r="G43" s="36">
        <v>18892.673</v>
      </c>
      <c r="H43" s="36">
        <v>0</v>
      </c>
      <c r="I43" s="36">
        <v>0</v>
      </c>
      <c r="J43" s="36">
        <f>G43</f>
        <v>18892.673</v>
      </c>
      <c r="K43" s="36">
        <f t="shared" si="1"/>
        <v>99.29545937598085</v>
      </c>
      <c r="L43" s="8"/>
    </row>
    <row r="44" spans="1:12" s="10" customFormat="1" ht="16.5" customHeight="1">
      <c r="A44" s="50" t="s">
        <v>79</v>
      </c>
      <c r="B44" s="33" t="s">
        <v>14</v>
      </c>
      <c r="C44" s="34" t="s">
        <v>42</v>
      </c>
      <c r="D44" s="34" t="s">
        <v>39</v>
      </c>
      <c r="E44" s="31">
        <f>E45</f>
        <v>4306.879</v>
      </c>
      <c r="F44" s="31">
        <f>F45</f>
        <v>4306.879</v>
      </c>
      <c r="G44" s="31">
        <f>G45</f>
        <v>4277.77</v>
      </c>
      <c r="H44" s="31" t="e">
        <f>H45+#REF!</f>
        <v>#REF!</v>
      </c>
      <c r="I44" s="31" t="e">
        <f>I45+#REF!</f>
        <v>#REF!</v>
      </c>
      <c r="J44" s="31" t="e">
        <f>J45+#REF!</f>
        <v>#REF!</v>
      </c>
      <c r="K44" s="31">
        <f t="shared" si="1"/>
        <v>99.32412775004825</v>
      </c>
      <c r="L44" s="9"/>
    </row>
    <row r="45" spans="1:12" ht="30" customHeight="1">
      <c r="A45" s="49"/>
      <c r="B45" s="32" t="s">
        <v>30</v>
      </c>
      <c r="C45" s="35" t="s">
        <v>42</v>
      </c>
      <c r="D45" s="35" t="s">
        <v>42</v>
      </c>
      <c r="E45" s="36">
        <v>4306.879</v>
      </c>
      <c r="F45" s="36">
        <v>4306.879</v>
      </c>
      <c r="G45" s="36">
        <v>4277.77</v>
      </c>
      <c r="H45" s="36" t="e">
        <f>#REF!+#REF!</f>
        <v>#REF!</v>
      </c>
      <c r="I45" s="36" t="e">
        <f>#REF!+#REF!</f>
        <v>#REF!</v>
      </c>
      <c r="J45" s="36" t="e">
        <f>#REF!+#REF!</f>
        <v>#REF!</v>
      </c>
      <c r="K45" s="36">
        <f t="shared" si="1"/>
        <v>99.32412775004825</v>
      </c>
      <c r="L45" s="8"/>
    </row>
    <row r="46" spans="1:12" s="10" customFormat="1" ht="15.75" customHeight="1">
      <c r="A46" s="50" t="s">
        <v>80</v>
      </c>
      <c r="B46" s="33" t="s">
        <v>61</v>
      </c>
      <c r="C46" s="34" t="s">
        <v>45</v>
      </c>
      <c r="D46" s="34" t="s">
        <v>39</v>
      </c>
      <c r="E46" s="31">
        <f>E47+E48</f>
        <v>81599.5</v>
      </c>
      <c r="F46" s="31">
        <f>F47+F48</f>
        <v>81599.5</v>
      </c>
      <c r="G46" s="31">
        <f>G47+G48</f>
        <v>81019.84899999999</v>
      </c>
      <c r="H46" s="31" t="e">
        <f>H47</f>
        <v>#REF!</v>
      </c>
      <c r="I46" s="31" t="e">
        <f>I47</f>
        <v>#REF!</v>
      </c>
      <c r="J46" s="31" t="e">
        <f>J47</f>
        <v>#REF!</v>
      </c>
      <c r="K46" s="31">
        <f t="shared" si="1"/>
        <v>99.2896390296509</v>
      </c>
      <c r="L46" s="9"/>
    </row>
    <row r="47" spans="1:12" ht="16.5" customHeight="1">
      <c r="A47" s="49"/>
      <c r="B47" s="32" t="s">
        <v>22</v>
      </c>
      <c r="C47" s="35" t="s">
        <v>45</v>
      </c>
      <c r="D47" s="35" t="s">
        <v>34</v>
      </c>
      <c r="E47" s="36">
        <v>66539.5</v>
      </c>
      <c r="F47" s="36">
        <v>66539.5</v>
      </c>
      <c r="G47" s="36">
        <v>65961.396</v>
      </c>
      <c r="H47" s="36" t="e">
        <f>#REF!+#REF!</f>
        <v>#REF!</v>
      </c>
      <c r="I47" s="36" t="e">
        <f>#REF!+#REF!</f>
        <v>#REF!</v>
      </c>
      <c r="J47" s="36" t="e">
        <f>#REF!+#REF!</f>
        <v>#REF!</v>
      </c>
      <c r="K47" s="36">
        <f t="shared" si="1"/>
        <v>99.13118673870407</v>
      </c>
      <c r="L47" s="8"/>
    </row>
    <row r="48" spans="1:12" ht="32.25" customHeight="1">
      <c r="A48" s="49"/>
      <c r="B48" s="32" t="s">
        <v>62</v>
      </c>
      <c r="C48" s="35" t="s">
        <v>45</v>
      </c>
      <c r="D48" s="35" t="s">
        <v>36</v>
      </c>
      <c r="E48" s="36">
        <v>15060</v>
      </c>
      <c r="F48" s="36">
        <v>15060</v>
      </c>
      <c r="G48" s="36">
        <v>15058.453</v>
      </c>
      <c r="H48" s="36"/>
      <c r="I48" s="36"/>
      <c r="J48" s="36"/>
      <c r="K48" s="36">
        <f t="shared" si="1"/>
        <v>99.98972775564408</v>
      </c>
      <c r="L48" s="8"/>
    </row>
    <row r="49" spans="1:12" s="10" customFormat="1" ht="18.75" customHeight="1">
      <c r="A49" s="50" t="s">
        <v>81</v>
      </c>
      <c r="B49" s="33" t="s">
        <v>15</v>
      </c>
      <c r="C49" s="34" t="s">
        <v>46</v>
      </c>
      <c r="D49" s="34" t="s">
        <v>39</v>
      </c>
      <c r="E49" s="31">
        <f>E50+E52+E51</f>
        <v>3885.202</v>
      </c>
      <c r="F49" s="31">
        <f>F50+F52+F51</f>
        <v>3885.202</v>
      </c>
      <c r="G49" s="31">
        <f>G50+G52+G51</f>
        <v>3885.152</v>
      </c>
      <c r="H49" s="31" t="e">
        <f>H52</f>
        <v>#REF!</v>
      </c>
      <c r="I49" s="31" t="e">
        <f>I52</f>
        <v>#REF!</v>
      </c>
      <c r="J49" s="31" t="e">
        <f>J52</f>
        <v>#REF!</v>
      </c>
      <c r="K49" s="31">
        <f t="shared" si="1"/>
        <v>99.99871306562696</v>
      </c>
      <c r="L49" s="9"/>
    </row>
    <row r="50" spans="1:12" s="2" customFormat="1" ht="16.5" customHeight="1">
      <c r="A50" s="49"/>
      <c r="B50" s="32" t="s">
        <v>24</v>
      </c>
      <c r="C50" s="35" t="s">
        <v>46</v>
      </c>
      <c r="D50" s="35" t="s">
        <v>34</v>
      </c>
      <c r="E50" s="36">
        <v>655.1</v>
      </c>
      <c r="F50" s="36">
        <v>655.1</v>
      </c>
      <c r="G50" s="36">
        <v>655.092</v>
      </c>
      <c r="H50" s="36"/>
      <c r="I50" s="36"/>
      <c r="J50" s="36"/>
      <c r="K50" s="36">
        <f t="shared" si="1"/>
        <v>99.99877881239505</v>
      </c>
      <c r="L50" s="7"/>
    </row>
    <row r="51" spans="1:12" s="2" customFormat="1" ht="16.5" customHeight="1">
      <c r="A51" s="49"/>
      <c r="B51" s="32" t="s">
        <v>16</v>
      </c>
      <c r="C51" s="35" t="s">
        <v>46</v>
      </c>
      <c r="D51" s="35" t="s">
        <v>41</v>
      </c>
      <c r="E51" s="36">
        <v>1911.602</v>
      </c>
      <c r="F51" s="36">
        <v>1911.602</v>
      </c>
      <c r="G51" s="36">
        <v>1911.56</v>
      </c>
      <c r="H51" s="36" t="e">
        <f>H52+#REF!</f>
        <v>#REF!</v>
      </c>
      <c r="I51" s="36" t="e">
        <f>I52+#REF!</f>
        <v>#REF!</v>
      </c>
      <c r="J51" s="36" t="e">
        <f>J52+#REF!</f>
        <v>#REF!</v>
      </c>
      <c r="K51" s="36">
        <f>G51/F51*100</f>
        <v>99.9978028899321</v>
      </c>
      <c r="L51" s="7"/>
    </row>
    <row r="52" spans="1:12" ht="31.5" customHeight="1">
      <c r="A52" s="49"/>
      <c r="B52" s="32" t="s">
        <v>54</v>
      </c>
      <c r="C52" s="35" t="s">
        <v>46</v>
      </c>
      <c r="D52" s="35" t="s">
        <v>43</v>
      </c>
      <c r="E52" s="36">
        <v>1318.5</v>
      </c>
      <c r="F52" s="36">
        <v>1318.5</v>
      </c>
      <c r="G52" s="36">
        <v>1318.5</v>
      </c>
      <c r="H52" s="36" t="e">
        <f>#REF!+#REF!</f>
        <v>#REF!</v>
      </c>
      <c r="I52" s="36" t="e">
        <f>#REF!+#REF!</f>
        <v>#REF!</v>
      </c>
      <c r="J52" s="36" t="e">
        <f>#REF!+#REF!</f>
        <v>#REF!</v>
      </c>
      <c r="K52" s="36">
        <f t="shared" si="1"/>
        <v>100</v>
      </c>
      <c r="L52" s="8"/>
    </row>
    <row r="53" spans="1:12" s="10" customFormat="1" ht="18.75" customHeight="1">
      <c r="A53" s="50" t="s">
        <v>82</v>
      </c>
      <c r="B53" s="33" t="s">
        <v>59</v>
      </c>
      <c r="C53" s="34" t="s">
        <v>47</v>
      </c>
      <c r="D53" s="34" t="s">
        <v>39</v>
      </c>
      <c r="E53" s="31">
        <f>E54</f>
        <v>785</v>
      </c>
      <c r="F53" s="31">
        <f>F54</f>
        <v>785</v>
      </c>
      <c r="G53" s="31">
        <f>G54</f>
        <v>784.873</v>
      </c>
      <c r="H53" s="31" t="e">
        <f>#REF!</f>
        <v>#REF!</v>
      </c>
      <c r="I53" s="31" t="e">
        <f>#REF!</f>
        <v>#REF!</v>
      </c>
      <c r="J53" s="31" t="e">
        <f>#REF!</f>
        <v>#REF!</v>
      </c>
      <c r="K53" s="31">
        <f aca="true" t="shared" si="2" ref="K53:K58">G53/F53*100</f>
        <v>99.98382165605096</v>
      </c>
      <c r="L53" s="9"/>
    </row>
    <row r="54" spans="1:12" s="2" customFormat="1" ht="17.25" customHeight="1">
      <c r="A54" s="49"/>
      <c r="B54" s="32" t="s">
        <v>60</v>
      </c>
      <c r="C54" s="35" t="s">
        <v>47</v>
      </c>
      <c r="D54" s="35" t="s">
        <v>34</v>
      </c>
      <c r="E54" s="36">
        <v>785</v>
      </c>
      <c r="F54" s="36">
        <v>785</v>
      </c>
      <c r="G54" s="36">
        <v>784.873</v>
      </c>
      <c r="H54" s="36"/>
      <c r="I54" s="36"/>
      <c r="J54" s="36"/>
      <c r="K54" s="36">
        <f t="shared" si="2"/>
        <v>99.98382165605096</v>
      </c>
      <c r="L54" s="7"/>
    </row>
    <row r="55" spans="1:12" s="10" customFormat="1" ht="18.75" customHeight="1">
      <c r="A55" s="50" t="s">
        <v>83</v>
      </c>
      <c r="B55" s="33" t="s">
        <v>63</v>
      </c>
      <c r="C55" s="34" t="s">
        <v>37</v>
      </c>
      <c r="D55" s="34" t="s">
        <v>39</v>
      </c>
      <c r="E55" s="31">
        <f>E56</f>
        <v>1624.8</v>
      </c>
      <c r="F55" s="31">
        <f>F56</f>
        <v>1624.8</v>
      </c>
      <c r="G55" s="31">
        <f>G56</f>
        <v>1448.016</v>
      </c>
      <c r="H55" s="31" t="e">
        <f>#REF!</f>
        <v>#REF!</v>
      </c>
      <c r="I55" s="31" t="e">
        <f>#REF!</f>
        <v>#REF!</v>
      </c>
      <c r="J55" s="31" t="e">
        <f>#REF!</f>
        <v>#REF!</v>
      </c>
      <c r="K55" s="31">
        <f t="shared" si="2"/>
        <v>89.11964549483014</v>
      </c>
      <c r="L55" s="9"/>
    </row>
    <row r="56" spans="1:12" s="2" customFormat="1" ht="35.25" customHeight="1">
      <c r="A56" s="49"/>
      <c r="B56" s="32" t="s">
        <v>64</v>
      </c>
      <c r="C56" s="35" t="s">
        <v>37</v>
      </c>
      <c r="D56" s="35" t="s">
        <v>36</v>
      </c>
      <c r="E56" s="36">
        <v>1624.8</v>
      </c>
      <c r="F56" s="36">
        <v>1624.8</v>
      </c>
      <c r="G56" s="36">
        <v>1448.016</v>
      </c>
      <c r="H56" s="36"/>
      <c r="I56" s="36"/>
      <c r="J56" s="36"/>
      <c r="K56" s="36">
        <f t="shared" si="2"/>
        <v>89.11964549483014</v>
      </c>
      <c r="L56" s="7"/>
    </row>
    <row r="57" spans="1:12" s="10" customFormat="1" ht="33.75" customHeight="1">
      <c r="A57" s="50" t="s">
        <v>84</v>
      </c>
      <c r="B57" s="33" t="s">
        <v>57</v>
      </c>
      <c r="C57" s="34" t="s">
        <v>56</v>
      </c>
      <c r="D57" s="34" t="s">
        <v>39</v>
      </c>
      <c r="E57" s="31">
        <f>E58</f>
        <v>4128.2</v>
      </c>
      <c r="F57" s="31">
        <f>F58</f>
        <v>4128.2</v>
      </c>
      <c r="G57" s="31">
        <f>G58</f>
        <v>4128.192</v>
      </c>
      <c r="H57" s="31" t="e">
        <f>#REF!</f>
        <v>#REF!</v>
      </c>
      <c r="I57" s="31" t="e">
        <f>#REF!</f>
        <v>#REF!</v>
      </c>
      <c r="J57" s="31" t="e">
        <f>#REF!</f>
        <v>#REF!</v>
      </c>
      <c r="K57" s="31">
        <f t="shared" si="2"/>
        <v>99.9998062109394</v>
      </c>
      <c r="L57" s="9"/>
    </row>
    <row r="58" spans="1:12" s="2" customFormat="1" ht="44.25" customHeight="1">
      <c r="A58" s="49"/>
      <c r="B58" s="32" t="s">
        <v>58</v>
      </c>
      <c r="C58" s="35" t="s">
        <v>56</v>
      </c>
      <c r="D58" s="35" t="s">
        <v>34</v>
      </c>
      <c r="E58" s="36">
        <v>4128.2</v>
      </c>
      <c r="F58" s="36">
        <v>4128.2</v>
      </c>
      <c r="G58" s="36">
        <v>4128.192</v>
      </c>
      <c r="H58" s="36"/>
      <c r="I58" s="36"/>
      <c r="J58" s="36"/>
      <c r="K58" s="36">
        <f t="shared" si="2"/>
        <v>99.9998062109394</v>
      </c>
      <c r="L58" s="7"/>
    </row>
    <row r="59" spans="2:11" ht="18" customHeight="1">
      <c r="B59" s="3"/>
      <c r="C59" s="4"/>
      <c r="D59" s="4"/>
      <c r="E59" s="5"/>
      <c r="F59" s="6"/>
      <c r="G59" s="5"/>
      <c r="H59" s="5"/>
      <c r="I59" s="5"/>
      <c r="J59" s="6"/>
      <c r="K59" s="6"/>
    </row>
    <row r="60" ht="20.25" customHeight="1"/>
    <row r="61" spans="1:11" s="42" customFormat="1" ht="53.25" customHeight="1">
      <c r="A61" s="64" t="s">
        <v>53</v>
      </c>
      <c r="B61" s="64"/>
      <c r="C61" s="64"/>
      <c r="D61" s="64"/>
      <c r="E61" s="40"/>
      <c r="F61" s="41"/>
      <c r="G61" s="65" t="s">
        <v>72</v>
      </c>
      <c r="H61" s="65"/>
      <c r="I61" s="65"/>
      <c r="J61" s="65"/>
      <c r="K61" s="65"/>
    </row>
    <row r="62" ht="15" customHeight="1"/>
    <row r="63" ht="15" customHeight="1"/>
    <row r="64" ht="22.5" customHeight="1"/>
    <row r="65" ht="22.5" customHeight="1"/>
    <row r="66" ht="15" customHeight="1"/>
    <row r="67" ht="24" customHeight="1"/>
    <row r="68" ht="15" customHeight="1"/>
    <row r="69" ht="15" customHeight="1"/>
    <row r="70" ht="28.5" customHeight="1"/>
    <row r="71" ht="15" customHeight="1"/>
    <row r="72" ht="21.75" customHeight="1"/>
    <row r="73" ht="31.5" customHeight="1"/>
    <row r="74" ht="31.5" customHeight="1"/>
    <row r="75" ht="21.75" customHeight="1"/>
    <row r="76" ht="33" customHeight="1"/>
    <row r="77" ht="18.75" customHeight="1"/>
    <row r="78" ht="18.75" customHeight="1"/>
    <row r="79" ht="18.75" customHeight="1"/>
    <row r="80" ht="26.25" customHeight="1"/>
    <row r="81" ht="15" customHeight="1"/>
    <row r="82" ht="15" customHeight="1"/>
    <row r="83" ht="25.5" customHeight="1"/>
    <row r="84" ht="15" customHeight="1"/>
    <row r="85" ht="24" customHeight="1"/>
    <row r="86" ht="27.75" customHeight="1"/>
    <row r="87" ht="26.25" customHeight="1"/>
    <row r="88" ht="14.2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24" customHeight="1"/>
    <row r="99" ht="26.2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4" customHeight="1"/>
    <row r="107" ht="24.75" customHeight="1"/>
    <row r="108" ht="24.75" customHeight="1"/>
    <row r="109" ht="21.75" customHeight="1"/>
    <row r="110" ht="24.75" customHeight="1"/>
    <row r="111" ht="24.75" customHeight="1"/>
    <row r="112" ht="24.75" customHeight="1"/>
    <row r="113" ht="24.75" customHeight="1"/>
    <row r="114" ht="15" customHeight="1"/>
    <row r="115" ht="15" customHeight="1"/>
    <row r="116" ht="15" customHeight="1"/>
    <row r="117" ht="24.75" customHeight="1"/>
    <row r="118" ht="24" customHeight="1"/>
    <row r="119" ht="45.75" customHeight="1"/>
    <row r="120" ht="21.75" customHeight="1"/>
    <row r="121" ht="15" customHeight="1"/>
    <row r="122" ht="24" customHeight="1"/>
    <row r="123" ht="15" customHeight="1"/>
    <row r="124" ht="31.5" customHeight="1"/>
    <row r="125" ht="38.25" customHeight="1"/>
    <row r="126" ht="26.25" customHeight="1"/>
    <row r="127" ht="11.25" customHeight="1"/>
    <row r="128" ht="17.25" customHeight="1"/>
    <row r="129" ht="24.75" customHeight="1"/>
    <row r="130" ht="111.75" customHeight="1"/>
    <row r="131" ht="26.25" customHeight="1"/>
    <row r="132" ht="52.5" customHeight="1"/>
  </sheetData>
  <sheetProtection/>
  <mergeCells count="13">
    <mergeCell ref="A61:D61"/>
    <mergeCell ref="G61:K61"/>
    <mergeCell ref="F2:K4"/>
    <mergeCell ref="G8:K8"/>
    <mergeCell ref="C9:C16"/>
    <mergeCell ref="D9:D16"/>
    <mergeCell ref="B6:K6"/>
    <mergeCell ref="K9:K16"/>
    <mergeCell ref="E9:E16"/>
    <mergeCell ref="F9:F16"/>
    <mergeCell ref="G9:G16"/>
    <mergeCell ref="B9:B16"/>
    <mergeCell ref="A9:A16"/>
  </mergeCells>
  <printOptions/>
  <pageMargins left="0.984251968503937" right="0.31496062992125984" top="0.5905511811023623" bottom="0.5905511811023623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Station</cp:lastModifiedBy>
  <cp:lastPrinted>2017-03-20T12:29:18Z</cp:lastPrinted>
  <dcterms:created xsi:type="dcterms:W3CDTF">1999-06-18T11:49:53Z</dcterms:created>
  <dcterms:modified xsi:type="dcterms:W3CDTF">2017-03-20T12:29:36Z</dcterms:modified>
  <cp:category/>
  <cp:version/>
  <cp:contentType/>
  <cp:contentStatus/>
</cp:coreProperties>
</file>