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300" windowHeight="6405" tabRatio="601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3" localSheetId="0">#REF!</definedName>
    <definedName name="_3">#REF!</definedName>
    <definedName name="_3_" localSheetId="0">#REF!</definedName>
    <definedName name="_3_">#REF!</definedName>
    <definedName name="_4">#REF!</definedName>
    <definedName name="_4_">#REF!</definedName>
    <definedName name="_Date_">#REF!</definedName>
    <definedName name="_GLAVA_" localSheetId="0">'Доходы'!#REF!</definedName>
    <definedName name="_GLAVA_">#REF!</definedName>
    <definedName name="_OKATO_" localSheetId="0">'Доходы'!#REF!</definedName>
    <definedName name="_OKATO_">#REF!</definedName>
    <definedName name="_OKPO_" localSheetId="0">'Доходы'!#REF!</definedName>
    <definedName name="_OKPO_">#REF!</definedName>
    <definedName name="_Otchet_Period_Source__AT_ObjectName">#REF!</definedName>
    <definedName name="_Period_">#REF!</definedName>
    <definedName name="_VBN_" localSheetId="0">'Доходы'!#REF!</definedName>
    <definedName name="_VBN_">#REF!</definedName>
    <definedName name="_xlnm.Print_Titles" localSheetId="0">'Доходы'!$13:$17</definedName>
    <definedName name="_xlnm.Print_Area" localSheetId="0">'Доходы'!$A$7:$F$109</definedName>
  </definedNames>
  <calcPr fullCalcOnLoad="1"/>
</workbook>
</file>

<file path=xl/sharedStrings.xml><?xml version="1.0" encoding="utf-8"?>
<sst xmlns="http://schemas.openxmlformats.org/spreadsheetml/2006/main" count="208" uniqueCount="198">
  <si>
    <t>Утвержденные</t>
  </si>
  <si>
    <t xml:space="preserve">бюджетные </t>
  </si>
  <si>
    <t>назначения</t>
  </si>
  <si>
    <t xml:space="preserve"> Наименование показателя</t>
  </si>
  <si>
    <t>Код</t>
  </si>
  <si>
    <t>стро-</t>
  </si>
  <si>
    <t>ки</t>
  </si>
  <si>
    <t>x</t>
  </si>
  <si>
    <t xml:space="preserve">по бюджетной классификации </t>
  </si>
  <si>
    <t xml:space="preserve">Код дохода 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</si>
  <si>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</si>
  <si>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</si>
  <si>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</si>
  <si>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</si>
  <si>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</si>
  <si>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</si>
  <si>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</si>
  <si>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</si>
  <si>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</si>
  <si>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</si>
  <si>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</si>
  <si>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</si>
  <si>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</si>
  <si>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</si>
  <si>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</si>
  <si>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</si>
  <si>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</si>
  <si>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</si>
  <si>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</si>
  <si>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</si>
  <si>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</si>
  <si>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</si>
  <si>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</si>
  <si>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</si>
  <si>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</si>
  <si>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</si>
  <si>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</si>
  <si>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</si>
  <si>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</si>
  <si>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</si>
  <si>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</si>
  <si>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</si>
  <si>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</si>
  <si>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</si>
  <si>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</si>
  <si>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</si>
  <si>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</si>
  <si>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</si>
  <si>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</si>
  <si>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</si>
  <si>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</si>
  <si>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</si>
  <si>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</si>
  <si>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</si>
  <si>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</si>
  <si>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</si>
  <si>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</si>
  <si>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</si>
  <si>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</si>
  <si>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</si>
  <si>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</si>
  <si>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</si>
  <si>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</si>
  <si>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</si>
  <si>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</si>
  <si>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</si>
  <si>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</si>
  <si>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</si>
  <si>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</si>
  <si>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</si>
  <si>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</si>
  <si>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</si>
  <si>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</si>
  <si>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</si>
  <si>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</si>
  <si>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</si>
  <si>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Прочие субсидии</t>
  </si>
  <si>
    <t>000 2 02 02999 00 0000 151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</si>
  <si>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</si>
  <si>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</si>
  <si>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</si>
  <si>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</si>
  <si>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</si>
  <si>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</si>
  <si>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</si>
  <si>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</si>
  <si>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БЕЗВОЗМЕЗДНЫЕ ПОСТУПЛЕНИЯ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</si>
  <si>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</si>
  <si>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</si>
  <si>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</si>
  <si>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Исполнено</t>
  </si>
  <si>
    <t xml:space="preserve">% исполнения
к утвержденным бюджетным назначениям
</t>
  </si>
  <si>
    <t>(тыс.рублей)</t>
  </si>
  <si>
    <t xml:space="preserve">Лабинского района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</si>
  <si>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</si>
  <si>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</si>
  <si>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</si>
  <si>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</si>
  <si>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</si>
  <si>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</si>
  <si>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</si>
  <si>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</si>
  <si>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бюджета - всего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</si>
  <si>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</si>
  <si>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</si>
  <si>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000 1 17 01000 00 0000 180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</si>
  <si>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</si>
  <si>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</si>
  <si>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</si>
  <si>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</si>
  <si>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</si>
  <si>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</si>
  <si>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</si>
  <si>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</si>
  <si>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</si>
  <si>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</si>
  <si>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</si>
  <si>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</si>
  <si>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</si>
  <si>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</si>
  <si>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</si>
  <si>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</si>
  <si>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</si>
  <si>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</si>
  <si>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</si>
  <si>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000 1 17 05000 00 0000 180</t>
  </si>
  <si>
    <t xml:space="preserve">Прочие неналоговые доходы </t>
  </si>
  <si>
    <t>000 1 14 02000 00 0000 000</t>
  </si>
  <si>
    <t>000 1 14 02050 10 0000 440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</si>
  <si>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</si>
  <si>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</si>
  <si>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реализацию федеральных целевых программ</t>
  </si>
  <si>
    <t>000 2 02 02051 00 0000 151</t>
  </si>
  <si>
    <t>000 1 06 06030 00 0000 110</t>
  </si>
  <si>
    <t>000 1 06 06033 13 0000 110</t>
  </si>
  <si>
    <t>000 1 06 06040 00 0000 110</t>
  </si>
  <si>
    <t>000 1 06 06043 13 0000 110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</si>
  <si>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</si>
  <si>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</si>
  <si>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</si>
  <si>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</si>
  <si>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</si>
  <si>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физических лиц, обладающих земельным участком, расположенным в границах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</si>
  <si>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</si>
  <si>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</si>
  <si>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</si>
  <si>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</si>
  <si>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</si>
  <si>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</si>
  <si>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</si>
  <si>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</si>
  <si>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компенсации затрат  бюджетов городских поселений</t>
  </si>
  <si>
    <t>000 1 13 02995 13 0000 130</t>
  </si>
  <si>
    <t>000 1 14 02052 13 0000 440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</si>
  <si>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</si>
  <si>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</si>
  <si>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</si>
  <si>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</si>
  <si>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</si>
  <si>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</si>
  <si>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</si>
  <si>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000 1 17 05050 13 0000 180</t>
  </si>
  <si>
    <t>Прочие неналоговые доходы бюджетов городских поселений</t>
  </si>
  <si>
    <t>Невыясненные поступления, зачисляемые в бюджеты городских поселений</t>
  </si>
  <si>
    <t>000 1 17 01050 13 0000 180</t>
  </si>
  <si>
    <t>Субсидии бюджетам городских поселений на реализацию федеральных целевых программ</t>
  </si>
  <si>
    <t>000 2 02 02051 13 0000 151</t>
  </si>
  <si>
    <t>Прочие субсидии бюджетам городских  поселений</t>
  </si>
  <si>
    <t>000 2 02 02999 13 0000 151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</si>
  <si>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</si>
  <si>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</si>
  <si>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000 2 02 04999 13 0000 151</t>
  </si>
  <si>
    <t>Прочие межбюджетные трансферты, передаваемые бюджетам городских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</si>
  <si>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</si>
  <si>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</si>
  <si>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</si>
  <si>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</si>
  <si>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</si>
  <si>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</si>
  <si>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</si>
  <si>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</si>
  <si>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Прочие безвозмездные поступления в бюджеты городских поселений</t>
  </si>
  <si>
    <t>000 2 07 05000 13 0000 180</t>
  </si>
  <si>
    <t>000 2 18 05010 13 0000 151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</si>
  <si>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</si>
  <si>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000 2 18 05000 13 0000 151</t>
  </si>
  <si>
    <t>Доходы бюджетов 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</si>
  <si>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000 1 11 05030 00 0000 120</t>
  </si>
  <si>
    <t>000 1 11 05035 13 0000 120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</si>
  <si>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</si>
  <si>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</si>
  <si>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</si>
  <si>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Доходы от продажи земельных участков, государственная  собственность на которые не разграничена</t>
  </si>
  <si>
    <t xml:space="preserve">Заместитель главы администрации </t>
  </si>
  <si>
    <t>П.В.Дядюра</t>
  </si>
  <si>
    <t xml:space="preserve"> ДОХОДЫ                                          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за 9 месяцев 2015 года по кодам классификации доходов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</si>
  <si>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УТВЕРЖДЕНЫ
постановлением администрации 
Лабинского городского поселения                                            
                                </t>
  </si>
  <si>
    <t>от 26.10.2015 № 1160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</si>
</sst>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m/d;@"/>
    <numFmt numFmtId="183" formatCode="#,##0.00_р_."/>
    <numFmt numFmtId="184" formatCode="00"/>
    <numFmt numFmtId="185" formatCode="#,##0.000"/>
    <numFmt numFmtId="186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/>
    </xf>
    <xf numFmtId="49" fontId="23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left" wrapText="1"/>
    </xf>
    <xf numFmtId="3" fontId="25" fillId="0" borderId="18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 wrapText="1"/>
    </xf>
    <xf numFmtId="186" fontId="25" fillId="0" borderId="16" xfId="0" applyNumberFormat="1" applyFont="1" applyBorder="1" applyAlignment="1">
      <alignment horizontal="right"/>
    </xf>
    <xf numFmtId="186" fontId="25" fillId="0" borderId="19" xfId="0" applyNumberFormat="1" applyFont="1" applyBorder="1" applyAlignment="1">
      <alignment horizontal="right"/>
    </xf>
    <xf numFmtId="0" fontId="22" fillId="0" borderId="17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 wrapText="1"/>
    </xf>
    <xf numFmtId="186" fontId="22" fillId="0" borderId="16" xfId="0" applyNumberFormat="1" applyFont="1" applyBorder="1" applyAlignment="1">
      <alignment horizontal="right"/>
    </xf>
    <xf numFmtId="186" fontId="22" fillId="0" borderId="19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 wrapText="1"/>
    </xf>
    <xf numFmtId="0" fontId="22" fillId="0" borderId="17" xfId="0" applyNumberFormat="1" applyFont="1" applyBorder="1" applyAlignment="1">
      <alignment horizontal="left" vertical="top" wrapText="1"/>
    </xf>
    <xf numFmtId="3" fontId="22" fillId="0" borderId="18" xfId="0" applyNumberFormat="1" applyFont="1" applyBorder="1" applyAlignment="1">
      <alignment horizontal="center" vertical="top"/>
    </xf>
    <xf numFmtId="49" fontId="22" fillId="0" borderId="16" xfId="0" applyNumberFormat="1" applyFont="1" applyBorder="1" applyAlignment="1">
      <alignment horizontal="center" vertical="top" wrapText="1"/>
    </xf>
    <xf numFmtId="186" fontId="22" fillId="0" borderId="16" xfId="0" applyNumberFormat="1" applyFont="1" applyBorder="1" applyAlignment="1">
      <alignment horizontal="right" vertical="top"/>
    </xf>
    <xf numFmtId="186" fontId="22" fillId="0" borderId="19" xfId="0" applyNumberFormat="1" applyFont="1" applyBorder="1" applyAlignment="1">
      <alignment horizontal="right" vertical="top"/>
    </xf>
    <xf numFmtId="0" fontId="25" fillId="0" borderId="17" xfId="0" applyNumberFormat="1" applyFont="1" applyBorder="1" applyAlignment="1">
      <alignment horizontal="left" vertical="top" wrapText="1"/>
    </xf>
    <xf numFmtId="3" fontId="25" fillId="0" borderId="18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 wrapText="1"/>
    </xf>
    <xf numFmtId="186" fontId="25" fillId="0" borderId="16" xfId="0" applyNumberFormat="1" applyFont="1" applyBorder="1" applyAlignment="1">
      <alignment horizontal="right" vertical="top"/>
    </xf>
    <xf numFmtId="186" fontId="25" fillId="0" borderId="19" xfId="0" applyNumberFormat="1" applyFont="1" applyBorder="1" applyAlignment="1">
      <alignment horizontal="right" vertical="top"/>
    </xf>
    <xf numFmtId="3" fontId="22" fillId="0" borderId="20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left" vertical="top" wrapText="1"/>
    </xf>
    <xf numFmtId="3" fontId="25" fillId="0" borderId="22" xfId="0" applyNumberFormat="1" applyFont="1" applyBorder="1" applyAlignment="1">
      <alignment horizontal="center" vertical="top"/>
    </xf>
    <xf numFmtId="49" fontId="25" fillId="0" borderId="23" xfId="0" applyNumberFormat="1" applyFont="1" applyBorder="1" applyAlignment="1">
      <alignment horizontal="center" vertical="top" wrapText="1"/>
    </xf>
    <xf numFmtId="186" fontId="25" fillId="0" borderId="23" xfId="0" applyNumberFormat="1" applyFont="1" applyBorder="1" applyAlignment="1">
      <alignment horizontal="right" vertical="top"/>
    </xf>
    <xf numFmtId="186" fontId="25" fillId="0" borderId="24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259"/>
  <sheetViews>
    <sheetView showGridLines="0" tabSelected="1" view="pageLayout" workbookViewId="0" topLeftCell="A6">
      <selection activeCell="C7" sqref="C7"/>
    </sheetView>
  </sheetViews>
  <sheetFormatPr defaultColWidth="9.00390625" defaultRowHeight="12.75"/>
  <cols>
    <col min="1" max="1" width="54.00390625" style="2" customWidth="1"/>
    <col min="2" max="2" width="4.75390625" style="2" hidden="1" customWidth="1"/>
    <col min="3" max="3" width="29.25390625" style="2" customWidth="1"/>
    <col min="4" max="4" width="16.125" style="1" customWidth="1"/>
    <col min="5" max="5" width="14.375" style="1" customWidth="1"/>
    <col min="6" max="6" width="17.625" style="0" customWidth="1"/>
    <col min="7" max="7" width="15.625" style="0" customWidth="1"/>
    <col min="9" max="9" width="10.625" style="0" bestFit="1" customWidth="1"/>
    <col min="10" max="10" width="15.75390625" style="0" bestFit="1" customWidth="1"/>
    <col min="11" max="19" width="7.25390625" style="0" bestFit="1" customWidth="1"/>
  </cols>
  <sheetData>
    <row r="1" spans="1:6" ht="0.75" customHeight="1" hidden="1">
      <c r="A1" s="6"/>
      <c r="B1" s="6"/>
      <c r="C1" s="6"/>
      <c r="D1" s="7"/>
      <c r="E1" s="7"/>
      <c r="F1" s="8"/>
    </row>
    <row r="2" spans="1:6" ht="12.75" hidden="1">
      <c r="A2" s="6"/>
      <c r="B2" s="6"/>
      <c r="C2" s="6"/>
      <c r="D2" s="7"/>
      <c r="E2" s="7"/>
      <c r="F2" s="8"/>
    </row>
    <row r="3" spans="1:6" ht="12.75" hidden="1">
      <c r="A3" s="6"/>
      <c r="B3" s="6"/>
      <c r="C3" s="6"/>
      <c r="D3" s="7"/>
      <c r="E3" s="7"/>
      <c r="F3" s="8"/>
    </row>
    <row r="4" spans="1:6" ht="12.75" hidden="1">
      <c r="A4" s="6"/>
      <c r="B4" s="6"/>
      <c r="C4" s="6"/>
      <c r="D4" s="7"/>
      <c r="E4" s="7"/>
      <c r="F4" s="8"/>
    </row>
    <row r="5" spans="1:6" ht="7.5" customHeight="1" hidden="1">
      <c r="A5" s="6"/>
      <c r="B5" s="6"/>
      <c r="C5" s="6"/>
      <c r="D5" s="7"/>
      <c r="E5" s="7"/>
      <c r="F5" s="8"/>
    </row>
    <row r="6" spans="1:6" ht="7.5" customHeight="1">
      <c r="A6" s="6"/>
      <c r="B6" s="6"/>
      <c r="C6" s="6"/>
      <c r="D6" s="7"/>
      <c r="E6" s="7"/>
      <c r="F6" s="8"/>
    </row>
    <row r="7" spans="2:6" ht="75.75" customHeight="1">
      <c r="B7" s="20"/>
      <c r="C7" s="20"/>
      <c r="D7" s="72" t="s">
        <v>196</v>
      </c>
      <c r="E7" s="72"/>
      <c r="F7" s="72"/>
    </row>
    <row r="8" spans="1:6" ht="17.25" customHeight="1">
      <c r="A8" s="16"/>
      <c r="B8" s="17"/>
      <c r="C8" s="17"/>
      <c r="D8" s="73" t="s">
        <v>93</v>
      </c>
      <c r="E8" s="73"/>
      <c r="F8" s="73"/>
    </row>
    <row r="9" spans="1:6" ht="17.25" customHeight="1">
      <c r="A9" s="16"/>
      <c r="B9" s="17"/>
      <c r="C9" s="17"/>
      <c r="D9" s="24"/>
      <c r="E9" s="24" t="s">
        <v>197</v>
      </c>
      <c r="F9" s="24"/>
    </row>
    <row r="10" spans="1:6" ht="39.75" customHeight="1">
      <c r="A10" s="16"/>
      <c r="B10" s="17"/>
      <c r="C10" s="17"/>
      <c r="D10" s="21"/>
      <c r="E10" s="21"/>
      <c r="F10" s="18"/>
    </row>
    <row r="11" spans="1:7" ht="57" customHeight="1">
      <c r="A11" s="68" t="s">
        <v>195</v>
      </c>
      <c r="B11" s="68"/>
      <c r="C11" s="68"/>
      <c r="D11" s="68"/>
      <c r="E11" s="68"/>
      <c r="F11" s="68"/>
      <c r="G11" s="4"/>
    </row>
    <row r="12" spans="1:6" ht="37.5" customHeight="1">
      <c r="A12" s="26"/>
      <c r="B12" s="26"/>
      <c r="C12" s="27"/>
      <c r="D12" s="28"/>
      <c r="E12" s="28"/>
      <c r="F12" s="29" t="s">
        <v>92</v>
      </c>
    </row>
    <row r="13" spans="1:6" ht="11.25" customHeight="1">
      <c r="A13" s="30"/>
      <c r="B13" s="31" t="s">
        <v>4</v>
      </c>
      <c r="C13" s="30"/>
      <c r="D13" s="32" t="s">
        <v>0</v>
      </c>
      <c r="E13" s="33"/>
      <c r="F13" s="69" t="s">
        <v>91</v>
      </c>
    </row>
    <row r="14" spans="1:6" ht="14.25" customHeight="1">
      <c r="A14" s="34" t="s">
        <v>3</v>
      </c>
      <c r="B14" s="31" t="s">
        <v>5</v>
      </c>
      <c r="C14" s="34" t="s">
        <v>9</v>
      </c>
      <c r="D14" s="35" t="s">
        <v>1</v>
      </c>
      <c r="E14" s="36" t="s">
        <v>90</v>
      </c>
      <c r="F14" s="70"/>
    </row>
    <row r="15" spans="1:6" ht="13.5" customHeight="1">
      <c r="A15" s="37"/>
      <c r="B15" s="31" t="s">
        <v>6</v>
      </c>
      <c r="C15" s="31" t="s">
        <v>8</v>
      </c>
      <c r="D15" s="35" t="s">
        <v>2</v>
      </c>
      <c r="E15" s="36"/>
      <c r="F15" s="70"/>
    </row>
    <row r="16" spans="1:6" ht="30" customHeight="1">
      <c r="A16" s="38"/>
      <c r="B16" s="31"/>
      <c r="C16" s="51"/>
      <c r="D16" s="35"/>
      <c r="E16" s="36"/>
      <c r="F16" s="71"/>
    </row>
    <row r="17" spans="1:7" ht="13.5" customHeight="1" thickBot="1">
      <c r="A17" s="39">
        <v>1</v>
      </c>
      <c r="B17" s="40">
        <v>2</v>
      </c>
      <c r="C17" s="39">
        <v>2</v>
      </c>
      <c r="D17" s="39">
        <v>3</v>
      </c>
      <c r="E17" s="39">
        <v>4</v>
      </c>
      <c r="F17" s="39">
        <v>5</v>
      </c>
      <c r="G17" s="3"/>
    </row>
    <row r="18" spans="1:7" s="5" customFormat="1" ht="15.75">
      <c r="A18" s="63" t="s">
        <v>102</v>
      </c>
      <c r="B18" s="64">
        <v>10</v>
      </c>
      <c r="C18" s="65" t="s">
        <v>7</v>
      </c>
      <c r="D18" s="66">
        <f>D19+D87</f>
        <v>206832.16000000003</v>
      </c>
      <c r="E18" s="66">
        <f>E19+E87</f>
        <v>151781.15000000002</v>
      </c>
      <c r="F18" s="67">
        <f>E18/D18*100</f>
        <v>73.38372813976318</v>
      </c>
      <c r="G18" s="19"/>
    </row>
    <row r="19" spans="1:7" s="5" customFormat="1" ht="15.75">
      <c r="A19" s="57" t="s">
        <v>96</v>
      </c>
      <c r="B19" s="58">
        <v>10</v>
      </c>
      <c r="C19" s="59" t="s">
        <v>11</v>
      </c>
      <c r="D19" s="60">
        <f>D20+D36+D48+D61+D68+D75+D32+D26+D82</f>
        <v>167700.00000000003</v>
      </c>
      <c r="E19" s="60">
        <f>E20+E36+E48+E61+E68+E75+E32+E26+E82</f>
        <v>123352.505</v>
      </c>
      <c r="F19" s="61">
        <f aca="true" t="shared" si="0" ref="F19:F25">E19/D19*100</f>
        <v>73.55545915324984</v>
      </c>
      <c r="G19" s="19"/>
    </row>
    <row r="20" spans="1:7" s="5" customFormat="1" ht="15.75">
      <c r="A20" s="57" t="s">
        <v>12</v>
      </c>
      <c r="B20" s="58">
        <v>10</v>
      </c>
      <c r="C20" s="59" t="s">
        <v>13</v>
      </c>
      <c r="D20" s="60">
        <f>D21</f>
        <v>68500</v>
      </c>
      <c r="E20" s="60">
        <f>E21</f>
        <v>47115.058000000005</v>
      </c>
      <c r="F20" s="61">
        <f t="shared" si="0"/>
        <v>68.78110656934308</v>
      </c>
      <c r="G20" s="19"/>
    </row>
    <row r="21" spans="1:7" s="5" customFormat="1" ht="20.25" customHeight="1">
      <c r="A21" s="57" t="s">
        <v>14</v>
      </c>
      <c r="B21" s="58">
        <v>10</v>
      </c>
      <c r="C21" s="59" t="s">
        <v>15</v>
      </c>
      <c r="D21" s="60">
        <f>SUM(D22:D25)</f>
        <v>68500</v>
      </c>
      <c r="E21" s="60">
        <f>SUM(E22:E25)</f>
        <v>47115.058000000005</v>
      </c>
      <c r="F21" s="61">
        <f t="shared" si="0"/>
        <v>68.78110656934308</v>
      </c>
      <c r="G21" s="19"/>
    </row>
    <row r="22" spans="1:7" ht="92.25" customHeight="1">
      <c r="A22" s="52" t="s">
        <v>97</v>
      </c>
      <c r="B22" s="47">
        <v>10</v>
      </c>
      <c r="C22" s="48" t="s">
        <v>16</v>
      </c>
      <c r="D22" s="49">
        <v>67600</v>
      </c>
      <c r="E22" s="49">
        <v>46341.923</v>
      </c>
      <c r="F22" s="50">
        <f t="shared" si="0"/>
        <v>68.55314053254439</v>
      </c>
      <c r="G22" s="3"/>
    </row>
    <row r="23" spans="1:7" ht="141" customHeight="1">
      <c r="A23" s="46" t="s">
        <v>17</v>
      </c>
      <c r="B23" s="47">
        <v>10</v>
      </c>
      <c r="C23" s="48" t="s">
        <v>18</v>
      </c>
      <c r="D23" s="49">
        <v>550</v>
      </c>
      <c r="E23" s="49">
        <v>540.724</v>
      </c>
      <c r="F23" s="50">
        <f t="shared" si="0"/>
        <v>98.31345454545456</v>
      </c>
      <c r="G23" s="3"/>
    </row>
    <row r="24" spans="1:7" ht="60" customHeight="1">
      <c r="A24" s="46" t="s">
        <v>19</v>
      </c>
      <c r="B24" s="47">
        <v>10</v>
      </c>
      <c r="C24" s="48" t="s">
        <v>20</v>
      </c>
      <c r="D24" s="49">
        <v>340</v>
      </c>
      <c r="E24" s="49">
        <v>220.155</v>
      </c>
      <c r="F24" s="50">
        <f t="shared" si="0"/>
        <v>64.75147058823529</v>
      </c>
      <c r="G24" s="3"/>
    </row>
    <row r="25" spans="1:7" ht="113.25" customHeight="1">
      <c r="A25" s="52" t="s">
        <v>98</v>
      </c>
      <c r="B25" s="53">
        <v>10</v>
      </c>
      <c r="C25" s="54" t="s">
        <v>21</v>
      </c>
      <c r="D25" s="55">
        <v>10</v>
      </c>
      <c r="E25" s="55">
        <v>12.256</v>
      </c>
      <c r="F25" s="56">
        <f t="shared" si="0"/>
        <v>122.56</v>
      </c>
      <c r="G25" s="3"/>
    </row>
    <row r="26" spans="1:7" s="22" customFormat="1" ht="45.75" customHeight="1">
      <c r="A26" s="57" t="s">
        <v>112</v>
      </c>
      <c r="B26" s="58">
        <v>10</v>
      </c>
      <c r="C26" s="59" t="s">
        <v>111</v>
      </c>
      <c r="D26" s="60">
        <f>D27</f>
        <v>8554.2</v>
      </c>
      <c r="E26" s="60">
        <f>E27</f>
        <v>8840.15</v>
      </c>
      <c r="F26" s="61">
        <f>E26/D26*100</f>
        <v>103.34280236608917</v>
      </c>
      <c r="G26" s="23"/>
    </row>
    <row r="27" spans="1:7" s="5" customFormat="1" ht="47.25">
      <c r="A27" s="57" t="s">
        <v>113</v>
      </c>
      <c r="B27" s="58">
        <v>10</v>
      </c>
      <c r="C27" s="59" t="s">
        <v>114</v>
      </c>
      <c r="D27" s="60">
        <f>SUM(D28:D31)</f>
        <v>8554.2</v>
      </c>
      <c r="E27" s="60">
        <f>SUM(E28:E31)</f>
        <v>8840.15</v>
      </c>
      <c r="F27" s="61">
        <f>E27/D27*100</f>
        <v>103.34280236608917</v>
      </c>
      <c r="G27" s="19"/>
    </row>
    <row r="28" spans="1:7" ht="94.5">
      <c r="A28" s="52" t="s">
        <v>119</v>
      </c>
      <c r="B28" s="53">
        <v>10</v>
      </c>
      <c r="C28" s="54" t="s">
        <v>115</v>
      </c>
      <c r="D28" s="55">
        <v>3000</v>
      </c>
      <c r="E28" s="55">
        <v>3033.922</v>
      </c>
      <c r="F28" s="56">
        <f>E28/D28*100</f>
        <v>101.13073333333334</v>
      </c>
      <c r="G28" s="3"/>
    </row>
    <row r="29" spans="1:7" ht="111" customHeight="1">
      <c r="A29" s="52" t="s">
        <v>120</v>
      </c>
      <c r="B29" s="53">
        <v>10</v>
      </c>
      <c r="C29" s="54" t="s">
        <v>116</v>
      </c>
      <c r="D29" s="55">
        <v>0</v>
      </c>
      <c r="E29" s="55">
        <v>82.392</v>
      </c>
      <c r="F29" s="56" t="s">
        <v>10</v>
      </c>
      <c r="G29" s="3"/>
    </row>
    <row r="30" spans="1:7" ht="96" customHeight="1">
      <c r="A30" s="52" t="s">
        <v>121</v>
      </c>
      <c r="B30" s="53">
        <v>10</v>
      </c>
      <c r="C30" s="54" t="s">
        <v>117</v>
      </c>
      <c r="D30" s="55">
        <v>5554.2</v>
      </c>
      <c r="E30" s="55">
        <v>6086.92</v>
      </c>
      <c r="F30" s="56">
        <f>E30/D30*100</f>
        <v>109.59130027726766</v>
      </c>
      <c r="G30" s="3"/>
    </row>
    <row r="31" spans="1:7" ht="94.5">
      <c r="A31" s="52" t="s">
        <v>122</v>
      </c>
      <c r="B31" s="53">
        <v>10</v>
      </c>
      <c r="C31" s="54" t="s">
        <v>118</v>
      </c>
      <c r="D31" s="55">
        <v>0</v>
      </c>
      <c r="E31" s="55">
        <v>-363.084</v>
      </c>
      <c r="F31" s="56" t="s">
        <v>10</v>
      </c>
      <c r="G31" s="3"/>
    </row>
    <row r="32" spans="1:7" s="5" customFormat="1" ht="15.75">
      <c r="A32" s="57" t="s">
        <v>22</v>
      </c>
      <c r="B32" s="58">
        <v>10</v>
      </c>
      <c r="C32" s="59" t="s">
        <v>23</v>
      </c>
      <c r="D32" s="60">
        <f>D33</f>
        <v>3800</v>
      </c>
      <c r="E32" s="60">
        <f>E33</f>
        <v>2443.944</v>
      </c>
      <c r="F32" s="61">
        <f>E32/D32*100</f>
        <v>64.31431578947368</v>
      </c>
      <c r="G32" s="19"/>
    </row>
    <row r="33" spans="1:7" s="5" customFormat="1" ht="15.75">
      <c r="A33" s="57" t="s">
        <v>24</v>
      </c>
      <c r="B33" s="58">
        <v>10</v>
      </c>
      <c r="C33" s="59" t="s">
        <v>25</v>
      </c>
      <c r="D33" s="60">
        <f>SUM(D34:D35)</f>
        <v>3800</v>
      </c>
      <c r="E33" s="60">
        <f>SUM(E34:E35)</f>
        <v>2443.944</v>
      </c>
      <c r="F33" s="61">
        <f>E33/D33*100</f>
        <v>64.31431578947368</v>
      </c>
      <c r="G33" s="19"/>
    </row>
    <row r="34" spans="1:7" ht="15.75">
      <c r="A34" s="52" t="s">
        <v>24</v>
      </c>
      <c r="B34" s="53">
        <v>10</v>
      </c>
      <c r="C34" s="54" t="s">
        <v>26</v>
      </c>
      <c r="D34" s="55">
        <v>3799</v>
      </c>
      <c r="E34" s="55">
        <v>2443.886</v>
      </c>
      <c r="F34" s="56">
        <f>E34/D34*100</f>
        <v>64.3297183469334</v>
      </c>
      <c r="G34" s="3"/>
    </row>
    <row r="35" spans="1:7" ht="31.5">
      <c r="A35" s="52" t="s">
        <v>27</v>
      </c>
      <c r="B35" s="53">
        <v>10</v>
      </c>
      <c r="C35" s="54" t="s">
        <v>28</v>
      </c>
      <c r="D35" s="55">
        <v>1</v>
      </c>
      <c r="E35" s="55">
        <v>0.058</v>
      </c>
      <c r="F35" s="56">
        <f>E35/D35*100</f>
        <v>5.800000000000001</v>
      </c>
      <c r="G35" s="3"/>
    </row>
    <row r="36" spans="1:7" s="5" customFormat="1" ht="15.75">
      <c r="A36" s="57" t="s">
        <v>29</v>
      </c>
      <c r="B36" s="58">
        <v>10</v>
      </c>
      <c r="C36" s="59" t="s">
        <v>30</v>
      </c>
      <c r="D36" s="60">
        <f>D37+D39</f>
        <v>53573.6</v>
      </c>
      <c r="E36" s="60">
        <f>E37+E39</f>
        <v>43806.095</v>
      </c>
      <c r="F36" s="61">
        <f aca="true" t="shared" si="1" ref="F36:F43">E36/D36*100</f>
        <v>81.7680630011797</v>
      </c>
      <c r="G36" s="19"/>
    </row>
    <row r="37" spans="1:7" s="5" customFormat="1" ht="15.75">
      <c r="A37" s="57" t="s">
        <v>31</v>
      </c>
      <c r="B37" s="58">
        <v>10</v>
      </c>
      <c r="C37" s="59" t="s">
        <v>32</v>
      </c>
      <c r="D37" s="60">
        <f>D38</f>
        <v>11000</v>
      </c>
      <c r="E37" s="60">
        <f>E38</f>
        <v>8640.081</v>
      </c>
      <c r="F37" s="61">
        <f t="shared" si="1"/>
        <v>78.54619090909091</v>
      </c>
      <c r="G37" s="19"/>
    </row>
    <row r="38" spans="1:7" ht="49.5" customHeight="1">
      <c r="A38" s="52" t="s">
        <v>140</v>
      </c>
      <c r="B38" s="53">
        <v>10</v>
      </c>
      <c r="C38" s="54" t="s">
        <v>141</v>
      </c>
      <c r="D38" s="55">
        <v>11000</v>
      </c>
      <c r="E38" s="55">
        <v>8640.081</v>
      </c>
      <c r="F38" s="56">
        <f t="shared" si="1"/>
        <v>78.54619090909091</v>
      </c>
      <c r="G38" s="3"/>
    </row>
    <row r="39" spans="1:7" s="5" customFormat="1" ht="15.75">
      <c r="A39" s="57" t="s">
        <v>33</v>
      </c>
      <c r="B39" s="58">
        <v>10</v>
      </c>
      <c r="C39" s="59" t="s">
        <v>34</v>
      </c>
      <c r="D39" s="60">
        <f>D40+D42</f>
        <v>42573.6</v>
      </c>
      <c r="E39" s="60">
        <f>E40+E42</f>
        <v>35166.014</v>
      </c>
      <c r="F39" s="61">
        <f t="shared" si="1"/>
        <v>82.60051769171505</v>
      </c>
      <c r="G39" s="19"/>
    </row>
    <row r="40" spans="1:7" ht="15.75">
      <c r="A40" s="52" t="s">
        <v>137</v>
      </c>
      <c r="B40" s="53">
        <v>10</v>
      </c>
      <c r="C40" s="54" t="s">
        <v>133</v>
      </c>
      <c r="D40" s="55">
        <f>D41</f>
        <v>27010.6</v>
      </c>
      <c r="E40" s="55">
        <f>E41</f>
        <v>19012.715</v>
      </c>
      <c r="F40" s="56">
        <f t="shared" si="1"/>
        <v>70.38982843772446</v>
      </c>
      <c r="G40" s="3"/>
    </row>
    <row r="41" spans="1:7" ht="47.25">
      <c r="A41" s="52" t="s">
        <v>138</v>
      </c>
      <c r="B41" s="53">
        <v>10</v>
      </c>
      <c r="C41" s="54" t="s">
        <v>134</v>
      </c>
      <c r="D41" s="55">
        <v>27010.6</v>
      </c>
      <c r="E41" s="55">
        <v>19012.715</v>
      </c>
      <c r="F41" s="56">
        <f t="shared" si="1"/>
        <v>70.38982843772446</v>
      </c>
      <c r="G41" s="3"/>
    </row>
    <row r="42" spans="1:7" ht="15.75">
      <c r="A42" s="46" t="s">
        <v>139</v>
      </c>
      <c r="B42" s="47">
        <v>10</v>
      </c>
      <c r="C42" s="48" t="s">
        <v>135</v>
      </c>
      <c r="D42" s="49">
        <f>D43</f>
        <v>15563</v>
      </c>
      <c r="E42" s="49">
        <f>E43</f>
        <v>16153.299</v>
      </c>
      <c r="F42" s="50">
        <f t="shared" si="1"/>
        <v>103.79296408147529</v>
      </c>
      <c r="G42" s="3"/>
    </row>
    <row r="43" spans="1:7" ht="46.5" customHeight="1">
      <c r="A43" s="52" t="s">
        <v>142</v>
      </c>
      <c r="B43" s="53">
        <v>10</v>
      </c>
      <c r="C43" s="54" t="s">
        <v>136</v>
      </c>
      <c r="D43" s="55">
        <v>15563</v>
      </c>
      <c r="E43" s="55">
        <v>16153.299</v>
      </c>
      <c r="F43" s="56">
        <f t="shared" si="1"/>
        <v>103.79296408147529</v>
      </c>
      <c r="G43" s="3"/>
    </row>
    <row r="44" spans="1:7" s="5" customFormat="1" ht="45.75" customHeight="1" hidden="1">
      <c r="A44" s="57" t="s">
        <v>35</v>
      </c>
      <c r="B44" s="58">
        <v>10</v>
      </c>
      <c r="C44" s="59" t="s">
        <v>36</v>
      </c>
      <c r="D44" s="60" t="str">
        <f aca="true" t="shared" si="2" ref="D44:E46">D45</f>
        <v>-</v>
      </c>
      <c r="E44" s="60">
        <f t="shared" si="2"/>
        <v>0</v>
      </c>
      <c r="F44" s="61" t="s">
        <v>10</v>
      </c>
      <c r="G44" s="19"/>
    </row>
    <row r="45" spans="1:7" ht="15.75" hidden="1">
      <c r="A45" s="52" t="s">
        <v>37</v>
      </c>
      <c r="B45" s="53">
        <v>10</v>
      </c>
      <c r="C45" s="54" t="s">
        <v>38</v>
      </c>
      <c r="D45" s="55" t="str">
        <f t="shared" si="2"/>
        <v>-</v>
      </c>
      <c r="E45" s="55">
        <f t="shared" si="2"/>
        <v>0</v>
      </c>
      <c r="F45" s="56" t="s">
        <v>10</v>
      </c>
      <c r="G45" s="3"/>
    </row>
    <row r="46" spans="1:7" ht="31.5" hidden="1">
      <c r="A46" s="52" t="s">
        <v>39</v>
      </c>
      <c r="B46" s="53">
        <v>10</v>
      </c>
      <c r="C46" s="54" t="s">
        <v>40</v>
      </c>
      <c r="D46" s="55" t="str">
        <f t="shared" si="2"/>
        <v>-</v>
      </c>
      <c r="E46" s="55">
        <f t="shared" si="2"/>
        <v>0</v>
      </c>
      <c r="F46" s="56" t="s">
        <v>10</v>
      </c>
      <c r="G46" s="3"/>
    </row>
    <row r="47" spans="1:7" ht="62.25" customHeight="1" hidden="1">
      <c r="A47" s="52" t="s">
        <v>41</v>
      </c>
      <c r="B47" s="53">
        <v>10</v>
      </c>
      <c r="C47" s="54" t="s">
        <v>42</v>
      </c>
      <c r="D47" s="55" t="s">
        <v>10</v>
      </c>
      <c r="E47" s="55">
        <v>0</v>
      </c>
      <c r="F47" s="56" t="s">
        <v>10</v>
      </c>
      <c r="G47" s="3"/>
    </row>
    <row r="48" spans="1:7" s="5" customFormat="1" ht="51.75" customHeight="1">
      <c r="A48" s="57" t="s">
        <v>43</v>
      </c>
      <c r="B48" s="58">
        <v>10</v>
      </c>
      <c r="C48" s="59" t="s">
        <v>44</v>
      </c>
      <c r="D48" s="60">
        <f>D49+D58</f>
        <v>25840</v>
      </c>
      <c r="E48" s="60">
        <f>E49+E58</f>
        <v>13750.496</v>
      </c>
      <c r="F48" s="61">
        <f aca="true" t="shared" si="3" ref="F48:F60">E48/D48*100</f>
        <v>53.21399380804953</v>
      </c>
      <c r="G48" s="19"/>
    </row>
    <row r="49" spans="1:7" ht="111" customHeight="1">
      <c r="A49" s="52" t="s">
        <v>45</v>
      </c>
      <c r="B49" s="53">
        <v>10</v>
      </c>
      <c r="C49" s="54" t="s">
        <v>46</v>
      </c>
      <c r="D49" s="55">
        <f>D50+D56+D52+D54</f>
        <v>25750</v>
      </c>
      <c r="E49" s="55">
        <f>E50+E56+E52+E54</f>
        <v>13657.833999999999</v>
      </c>
      <c r="F49" s="56">
        <f t="shared" si="3"/>
        <v>53.04013203883494</v>
      </c>
      <c r="G49" s="3"/>
    </row>
    <row r="50" spans="1:7" ht="78.75">
      <c r="A50" s="52" t="s">
        <v>47</v>
      </c>
      <c r="B50" s="53">
        <v>10</v>
      </c>
      <c r="C50" s="54" t="s">
        <v>48</v>
      </c>
      <c r="D50" s="55">
        <f>D51</f>
        <v>18100</v>
      </c>
      <c r="E50" s="55">
        <f>E51</f>
        <v>7743.508</v>
      </c>
      <c r="F50" s="56">
        <f t="shared" si="3"/>
        <v>42.781812154696134</v>
      </c>
      <c r="G50" s="3"/>
    </row>
    <row r="51" spans="1:7" ht="94.5">
      <c r="A51" s="52" t="s">
        <v>144</v>
      </c>
      <c r="B51" s="53">
        <v>10</v>
      </c>
      <c r="C51" s="54" t="s">
        <v>143</v>
      </c>
      <c r="D51" s="55">
        <v>18100</v>
      </c>
      <c r="E51" s="55">
        <v>7743.508</v>
      </c>
      <c r="F51" s="56">
        <f t="shared" si="3"/>
        <v>42.781812154696134</v>
      </c>
      <c r="G51" s="3"/>
    </row>
    <row r="52" spans="1:7" ht="101.25" customHeight="1">
      <c r="A52" s="52" t="s">
        <v>49</v>
      </c>
      <c r="B52" s="53">
        <v>10</v>
      </c>
      <c r="C52" s="54" t="s">
        <v>50</v>
      </c>
      <c r="D52" s="55">
        <f>D53</f>
        <v>150</v>
      </c>
      <c r="E52" s="55">
        <f>E53</f>
        <v>206.216</v>
      </c>
      <c r="F52" s="56">
        <f t="shared" si="3"/>
        <v>137.47733333333335</v>
      </c>
      <c r="G52" s="3"/>
    </row>
    <row r="53" spans="1:7" ht="94.5">
      <c r="A53" s="52" t="s">
        <v>146</v>
      </c>
      <c r="B53" s="53">
        <v>10</v>
      </c>
      <c r="C53" s="54" t="s">
        <v>145</v>
      </c>
      <c r="D53" s="55">
        <v>150</v>
      </c>
      <c r="E53" s="55">
        <v>206.216</v>
      </c>
      <c r="F53" s="56">
        <f t="shared" si="3"/>
        <v>137.47733333333335</v>
      </c>
      <c r="G53" s="3"/>
    </row>
    <row r="54" spans="1:7" ht="101.25" customHeight="1">
      <c r="A54" s="52" t="s">
        <v>189</v>
      </c>
      <c r="B54" s="53">
        <v>10</v>
      </c>
      <c r="C54" s="54" t="s">
        <v>187</v>
      </c>
      <c r="D54" s="55">
        <f>D55</f>
        <v>25</v>
      </c>
      <c r="E54" s="55">
        <f>E55</f>
        <v>26.696</v>
      </c>
      <c r="F54" s="56">
        <f>E54/D54*100</f>
        <v>106.784</v>
      </c>
      <c r="G54" s="3"/>
    </row>
    <row r="55" spans="1:7" ht="78.75">
      <c r="A55" s="52" t="s">
        <v>190</v>
      </c>
      <c r="B55" s="53">
        <v>10</v>
      </c>
      <c r="C55" s="54" t="s">
        <v>188</v>
      </c>
      <c r="D55" s="55">
        <v>25</v>
      </c>
      <c r="E55" s="55">
        <v>26.696</v>
      </c>
      <c r="F55" s="56">
        <f>E55/D55*100</f>
        <v>106.784</v>
      </c>
      <c r="G55" s="3"/>
    </row>
    <row r="56" spans="1:7" ht="47.25">
      <c r="A56" s="52" t="s">
        <v>104</v>
      </c>
      <c r="B56" s="53">
        <v>10</v>
      </c>
      <c r="C56" s="54" t="s">
        <v>103</v>
      </c>
      <c r="D56" s="55">
        <f>D57</f>
        <v>7475</v>
      </c>
      <c r="E56" s="55">
        <v>5681.414</v>
      </c>
      <c r="F56" s="56">
        <f t="shared" si="3"/>
        <v>76.00553846153846</v>
      </c>
      <c r="G56" s="3"/>
    </row>
    <row r="57" spans="1:7" ht="47.25">
      <c r="A57" s="52" t="s">
        <v>148</v>
      </c>
      <c r="B57" s="53">
        <v>10</v>
      </c>
      <c r="C57" s="54" t="s">
        <v>147</v>
      </c>
      <c r="D57" s="55">
        <v>7475</v>
      </c>
      <c r="E57" s="55">
        <v>5681.414</v>
      </c>
      <c r="F57" s="56">
        <f t="shared" si="3"/>
        <v>76.00553846153846</v>
      </c>
      <c r="G57" s="3"/>
    </row>
    <row r="58" spans="1:7" ht="31.5">
      <c r="A58" s="52" t="s">
        <v>51</v>
      </c>
      <c r="B58" s="53">
        <v>10</v>
      </c>
      <c r="C58" s="54" t="s">
        <v>52</v>
      </c>
      <c r="D58" s="55">
        <f>D59</f>
        <v>90</v>
      </c>
      <c r="E58" s="55">
        <f>E59</f>
        <v>92.662</v>
      </c>
      <c r="F58" s="56">
        <f t="shared" si="3"/>
        <v>102.95777777777779</v>
      </c>
      <c r="G58" s="3"/>
    </row>
    <row r="59" spans="1:7" ht="63">
      <c r="A59" s="52" t="s">
        <v>53</v>
      </c>
      <c r="B59" s="53">
        <v>10</v>
      </c>
      <c r="C59" s="54" t="s">
        <v>54</v>
      </c>
      <c r="D59" s="55">
        <f>D60</f>
        <v>90</v>
      </c>
      <c r="E59" s="55">
        <f>E60</f>
        <v>92.662</v>
      </c>
      <c r="F59" s="56">
        <f t="shared" si="3"/>
        <v>102.95777777777779</v>
      </c>
      <c r="G59" s="3"/>
    </row>
    <row r="60" spans="1:7" ht="63.75" customHeight="1">
      <c r="A60" s="52" t="s">
        <v>150</v>
      </c>
      <c r="B60" s="53">
        <v>10</v>
      </c>
      <c r="C60" s="54" t="s">
        <v>149</v>
      </c>
      <c r="D60" s="55">
        <v>90</v>
      </c>
      <c r="E60" s="55">
        <v>92.662</v>
      </c>
      <c r="F60" s="56">
        <f t="shared" si="3"/>
        <v>102.95777777777779</v>
      </c>
      <c r="G60" s="3"/>
    </row>
    <row r="61" spans="1:7" s="5" customFormat="1" ht="47.25">
      <c r="A61" s="57" t="s">
        <v>55</v>
      </c>
      <c r="B61" s="58">
        <v>10</v>
      </c>
      <c r="C61" s="59" t="s">
        <v>56</v>
      </c>
      <c r="D61" s="60">
        <f>D65+D62</f>
        <v>1779.2</v>
      </c>
      <c r="E61" s="60">
        <f>E65+E62</f>
        <v>1714.9499999999998</v>
      </c>
      <c r="F61" s="61">
        <f aca="true" t="shared" si="4" ref="F61:F67">E61/D61*100</f>
        <v>96.38882643884891</v>
      </c>
      <c r="G61" s="19"/>
    </row>
    <row r="62" spans="1:7" ht="15.75">
      <c r="A62" s="52" t="s">
        <v>176</v>
      </c>
      <c r="B62" s="53">
        <v>10</v>
      </c>
      <c r="C62" s="54" t="s">
        <v>175</v>
      </c>
      <c r="D62" s="55">
        <f>D63</f>
        <v>1599</v>
      </c>
      <c r="E62" s="55">
        <f>E63</f>
        <v>1536.399</v>
      </c>
      <c r="F62" s="56">
        <f t="shared" si="4"/>
        <v>96.08499061913696</v>
      </c>
      <c r="G62" s="3"/>
    </row>
    <row r="63" spans="1:7" ht="15.75">
      <c r="A63" s="52" t="s">
        <v>178</v>
      </c>
      <c r="B63" s="53">
        <v>10</v>
      </c>
      <c r="C63" s="54" t="s">
        <v>177</v>
      </c>
      <c r="D63" s="55">
        <f>D64</f>
        <v>1599</v>
      </c>
      <c r="E63" s="55">
        <f>E64</f>
        <v>1536.399</v>
      </c>
      <c r="F63" s="56">
        <f t="shared" si="4"/>
        <v>96.08499061913696</v>
      </c>
      <c r="G63" s="3"/>
    </row>
    <row r="64" spans="1:7" ht="31.5" customHeight="1">
      <c r="A64" s="52" t="s">
        <v>179</v>
      </c>
      <c r="B64" s="53">
        <v>10</v>
      </c>
      <c r="C64" s="54" t="s">
        <v>180</v>
      </c>
      <c r="D64" s="55">
        <v>1599</v>
      </c>
      <c r="E64" s="55">
        <v>1536.399</v>
      </c>
      <c r="F64" s="56">
        <f t="shared" si="4"/>
        <v>96.08499061913696</v>
      </c>
      <c r="G64" s="3"/>
    </row>
    <row r="65" spans="1:7" ht="15.75">
      <c r="A65" s="52" t="s">
        <v>57</v>
      </c>
      <c r="B65" s="53">
        <v>10</v>
      </c>
      <c r="C65" s="54" t="s">
        <v>58</v>
      </c>
      <c r="D65" s="55">
        <f>D66</f>
        <v>180.2</v>
      </c>
      <c r="E65" s="55">
        <f>E66</f>
        <v>178.551</v>
      </c>
      <c r="F65" s="56">
        <f t="shared" si="4"/>
        <v>99.08490566037736</v>
      </c>
      <c r="G65" s="3"/>
    </row>
    <row r="66" spans="1:7" ht="15.75">
      <c r="A66" s="52" t="s">
        <v>59</v>
      </c>
      <c r="B66" s="53">
        <v>10</v>
      </c>
      <c r="C66" s="54" t="s">
        <v>60</v>
      </c>
      <c r="D66" s="55">
        <f>D67</f>
        <v>180.2</v>
      </c>
      <c r="E66" s="55">
        <f>E67</f>
        <v>178.551</v>
      </c>
      <c r="F66" s="56">
        <f t="shared" si="4"/>
        <v>99.08490566037736</v>
      </c>
      <c r="G66" s="3"/>
    </row>
    <row r="67" spans="1:7" ht="31.5">
      <c r="A67" s="52" t="s">
        <v>151</v>
      </c>
      <c r="B67" s="53">
        <v>10</v>
      </c>
      <c r="C67" s="54" t="s">
        <v>152</v>
      </c>
      <c r="D67" s="55">
        <v>180.2</v>
      </c>
      <c r="E67" s="55">
        <v>178.551</v>
      </c>
      <c r="F67" s="56">
        <f t="shared" si="4"/>
        <v>99.08490566037736</v>
      </c>
      <c r="G67" s="3"/>
    </row>
    <row r="68" spans="1:7" s="5" customFormat="1" ht="32.25" customHeight="1">
      <c r="A68" s="57" t="s">
        <v>61</v>
      </c>
      <c r="B68" s="58">
        <v>10</v>
      </c>
      <c r="C68" s="59" t="s">
        <v>62</v>
      </c>
      <c r="D68" s="60">
        <f>D72+D69</f>
        <v>5417</v>
      </c>
      <c r="E68" s="60">
        <f>E72+E69</f>
        <v>5455.969999999999</v>
      </c>
      <c r="F68" s="61">
        <f aca="true" t="shared" si="5" ref="F68:F81">E68/D68*100</f>
        <v>100.71940188296105</v>
      </c>
      <c r="G68" s="19"/>
    </row>
    <row r="69" spans="1:7" s="5" customFormat="1" ht="94.5">
      <c r="A69" s="52" t="s">
        <v>130</v>
      </c>
      <c r="B69" s="58"/>
      <c r="C69" s="54" t="s">
        <v>127</v>
      </c>
      <c r="D69" s="55">
        <f>D70</f>
        <v>17</v>
      </c>
      <c r="E69" s="55">
        <f>E70</f>
        <v>17.932</v>
      </c>
      <c r="F69" s="56">
        <f t="shared" si="5"/>
        <v>105.48235294117647</v>
      </c>
      <c r="G69" s="19"/>
    </row>
    <row r="70" spans="1:7" s="5" customFormat="1" ht="109.5" customHeight="1">
      <c r="A70" s="52" t="s">
        <v>129</v>
      </c>
      <c r="B70" s="58"/>
      <c r="C70" s="54" t="s">
        <v>128</v>
      </c>
      <c r="D70" s="55">
        <f>D71</f>
        <v>17</v>
      </c>
      <c r="E70" s="55">
        <f>E71</f>
        <v>17.932</v>
      </c>
      <c r="F70" s="56">
        <f t="shared" si="5"/>
        <v>105.48235294117647</v>
      </c>
      <c r="G70" s="19"/>
    </row>
    <row r="71" spans="1:7" s="5" customFormat="1" ht="96" customHeight="1">
      <c r="A71" s="52" t="s">
        <v>154</v>
      </c>
      <c r="B71" s="58"/>
      <c r="C71" s="54" t="s">
        <v>153</v>
      </c>
      <c r="D71" s="55">
        <v>17</v>
      </c>
      <c r="E71" s="55">
        <v>17.932</v>
      </c>
      <c r="F71" s="56">
        <f t="shared" si="5"/>
        <v>105.48235294117647</v>
      </c>
      <c r="G71" s="19"/>
    </row>
    <row r="72" spans="1:7" ht="66" customHeight="1">
      <c r="A72" s="52" t="s">
        <v>191</v>
      </c>
      <c r="B72" s="53">
        <v>10</v>
      </c>
      <c r="C72" s="54" t="s">
        <v>63</v>
      </c>
      <c r="D72" s="55">
        <f>D73</f>
        <v>5400</v>
      </c>
      <c r="E72" s="55">
        <f>E73</f>
        <v>5438.038</v>
      </c>
      <c r="F72" s="56">
        <f t="shared" si="5"/>
        <v>100.7044074074074</v>
      </c>
      <c r="G72" s="3"/>
    </row>
    <row r="73" spans="1:7" ht="47.25">
      <c r="A73" s="52" t="s">
        <v>192</v>
      </c>
      <c r="B73" s="53">
        <v>10</v>
      </c>
      <c r="C73" s="54" t="s">
        <v>64</v>
      </c>
      <c r="D73" s="55">
        <f>D74</f>
        <v>5400</v>
      </c>
      <c r="E73" s="55">
        <f>E74</f>
        <v>5438.038</v>
      </c>
      <c r="F73" s="56">
        <f t="shared" si="5"/>
        <v>100.7044074074074</v>
      </c>
      <c r="G73" s="3"/>
    </row>
    <row r="74" spans="1:7" ht="63.75" customHeight="1">
      <c r="A74" s="52" t="s">
        <v>156</v>
      </c>
      <c r="B74" s="53">
        <v>10</v>
      </c>
      <c r="C74" s="54" t="s">
        <v>155</v>
      </c>
      <c r="D74" s="55">
        <v>5400</v>
      </c>
      <c r="E74" s="55">
        <v>5438.038</v>
      </c>
      <c r="F74" s="56">
        <f t="shared" si="5"/>
        <v>100.7044074074074</v>
      </c>
      <c r="G74" s="3"/>
    </row>
    <row r="75" spans="1:7" s="5" customFormat="1" ht="17.25" customHeight="1">
      <c r="A75" s="57" t="s">
        <v>65</v>
      </c>
      <c r="B75" s="58">
        <v>10</v>
      </c>
      <c r="C75" s="59" t="s">
        <v>66</v>
      </c>
      <c r="D75" s="60">
        <f>D80+D78+D76</f>
        <v>236</v>
      </c>
      <c r="E75" s="60">
        <f>E80+E78+E76</f>
        <v>225.842</v>
      </c>
      <c r="F75" s="61">
        <f t="shared" si="5"/>
        <v>95.6957627118644</v>
      </c>
      <c r="G75" s="19"/>
    </row>
    <row r="76" spans="1:7" s="5" customFormat="1" ht="63">
      <c r="A76" s="52" t="s">
        <v>124</v>
      </c>
      <c r="B76" s="58"/>
      <c r="C76" s="54" t="s">
        <v>123</v>
      </c>
      <c r="D76" s="55">
        <f>D77</f>
        <v>56</v>
      </c>
      <c r="E76" s="55">
        <f>E77</f>
        <v>56</v>
      </c>
      <c r="F76" s="56">
        <f t="shared" si="5"/>
        <v>100</v>
      </c>
      <c r="G76" s="19"/>
    </row>
    <row r="77" spans="1:7" s="5" customFormat="1" ht="66" customHeight="1">
      <c r="A77" s="52" t="s">
        <v>158</v>
      </c>
      <c r="B77" s="58"/>
      <c r="C77" s="54" t="s">
        <v>157</v>
      </c>
      <c r="D77" s="55">
        <v>56</v>
      </c>
      <c r="E77" s="55">
        <v>56</v>
      </c>
      <c r="F77" s="56">
        <f t="shared" si="5"/>
        <v>100</v>
      </c>
      <c r="G77" s="19"/>
    </row>
    <row r="78" spans="1:7" s="5" customFormat="1" ht="47.25">
      <c r="A78" s="52" t="s">
        <v>107</v>
      </c>
      <c r="B78" s="58"/>
      <c r="C78" s="54" t="s">
        <v>108</v>
      </c>
      <c r="D78" s="55">
        <f>D79</f>
        <v>10</v>
      </c>
      <c r="E78" s="55">
        <f>E79</f>
        <v>1.5</v>
      </c>
      <c r="F78" s="56">
        <f t="shared" si="5"/>
        <v>15</v>
      </c>
      <c r="G78" s="19"/>
    </row>
    <row r="79" spans="1:7" s="5" customFormat="1" ht="64.5" customHeight="1">
      <c r="A79" s="52" t="s">
        <v>110</v>
      </c>
      <c r="B79" s="58"/>
      <c r="C79" s="54" t="s">
        <v>109</v>
      </c>
      <c r="D79" s="55">
        <v>10</v>
      </c>
      <c r="E79" s="55">
        <v>1.5</v>
      </c>
      <c r="F79" s="56">
        <f t="shared" si="5"/>
        <v>15</v>
      </c>
      <c r="G79" s="19"/>
    </row>
    <row r="80" spans="1:7" ht="31.5" hidden="1">
      <c r="A80" s="52" t="s">
        <v>67</v>
      </c>
      <c r="B80" s="53">
        <v>10</v>
      </c>
      <c r="C80" s="54" t="s">
        <v>68</v>
      </c>
      <c r="D80" s="55">
        <f>D81</f>
        <v>170</v>
      </c>
      <c r="E80" s="55">
        <f>E81</f>
        <v>168.342</v>
      </c>
      <c r="F80" s="56">
        <f t="shared" si="5"/>
        <v>99.02470588235295</v>
      </c>
      <c r="G80" s="3"/>
    </row>
    <row r="81" spans="1:7" ht="63.75" customHeight="1" hidden="1">
      <c r="A81" s="52" t="s">
        <v>160</v>
      </c>
      <c r="B81" s="53">
        <v>10</v>
      </c>
      <c r="C81" s="54" t="s">
        <v>159</v>
      </c>
      <c r="D81" s="55">
        <v>170</v>
      </c>
      <c r="E81" s="55">
        <v>168.342</v>
      </c>
      <c r="F81" s="56">
        <f t="shared" si="5"/>
        <v>99.02470588235295</v>
      </c>
      <c r="G81" s="3"/>
    </row>
    <row r="82" spans="1:7" s="5" customFormat="1" ht="15.75" hidden="1">
      <c r="A82" s="57" t="s">
        <v>69</v>
      </c>
      <c r="B82" s="58">
        <v>10</v>
      </c>
      <c r="C82" s="59" t="s">
        <v>70</v>
      </c>
      <c r="D82" s="60">
        <f>D85+D83</f>
        <v>0</v>
      </c>
      <c r="E82" s="60">
        <f>E85+E83</f>
        <v>0</v>
      </c>
      <c r="F82" s="61" t="s">
        <v>10</v>
      </c>
      <c r="G82" s="19"/>
    </row>
    <row r="83" spans="1:7" ht="15.75" hidden="1">
      <c r="A83" s="52" t="s">
        <v>106</v>
      </c>
      <c r="B83" s="53">
        <v>10</v>
      </c>
      <c r="C83" s="54" t="s">
        <v>105</v>
      </c>
      <c r="D83" s="55">
        <f>D84</f>
        <v>0</v>
      </c>
      <c r="E83" s="55">
        <f>E84</f>
        <v>0</v>
      </c>
      <c r="F83" s="56" t="s">
        <v>10</v>
      </c>
      <c r="G83" s="3"/>
    </row>
    <row r="84" spans="1:7" ht="31.5" hidden="1">
      <c r="A84" s="52" t="s">
        <v>163</v>
      </c>
      <c r="B84" s="53">
        <v>10</v>
      </c>
      <c r="C84" s="54" t="s">
        <v>164</v>
      </c>
      <c r="D84" s="55">
        <v>0</v>
      </c>
      <c r="E84" s="55">
        <v>0</v>
      </c>
      <c r="F84" s="56" t="s">
        <v>10</v>
      </c>
      <c r="G84" s="3"/>
    </row>
    <row r="85" spans="1:7" s="5" customFormat="1" ht="15.75" hidden="1">
      <c r="A85" s="52" t="s">
        <v>126</v>
      </c>
      <c r="B85" s="58"/>
      <c r="C85" s="54" t="s">
        <v>125</v>
      </c>
      <c r="D85" s="55">
        <f>D86</f>
        <v>0</v>
      </c>
      <c r="E85" s="55">
        <f>E86</f>
        <v>0</v>
      </c>
      <c r="F85" s="56" t="e">
        <f>E85/D85*100</f>
        <v>#DIV/0!</v>
      </c>
      <c r="G85" s="19"/>
    </row>
    <row r="86" spans="1:7" s="5" customFormat="1" ht="31.5" hidden="1">
      <c r="A86" s="52" t="s">
        <v>162</v>
      </c>
      <c r="B86" s="58"/>
      <c r="C86" s="54" t="s">
        <v>161</v>
      </c>
      <c r="D86" s="55">
        <v>0</v>
      </c>
      <c r="E86" s="55">
        <v>0</v>
      </c>
      <c r="F86" s="56" t="e">
        <f>E86/D86*100</f>
        <v>#DIV/0!</v>
      </c>
      <c r="G86" s="19"/>
    </row>
    <row r="87" spans="1:7" s="5" customFormat="1" ht="15.75">
      <c r="A87" s="57" t="s">
        <v>71</v>
      </c>
      <c r="B87" s="58">
        <v>10</v>
      </c>
      <c r="C87" s="59" t="s">
        <v>72</v>
      </c>
      <c r="D87" s="60">
        <f>D88+D106+D102+D100</f>
        <v>39132.16</v>
      </c>
      <c r="E87" s="60">
        <f>E88+E106+E102+E100</f>
        <v>28428.645000000004</v>
      </c>
      <c r="F87" s="61">
        <f>E87/D87*100</f>
        <v>72.64777870682325</v>
      </c>
      <c r="G87" s="19"/>
    </row>
    <row r="88" spans="1:7" s="5" customFormat="1" ht="47.25">
      <c r="A88" s="41" t="s">
        <v>73</v>
      </c>
      <c r="B88" s="42">
        <v>10</v>
      </c>
      <c r="C88" s="43" t="s">
        <v>74</v>
      </c>
      <c r="D88" s="44">
        <f>D89+D94+D97</f>
        <v>42048.1</v>
      </c>
      <c r="E88" s="44">
        <f>E89+E94+E97</f>
        <v>31344.585000000003</v>
      </c>
      <c r="F88" s="45">
        <f>E88/D88*100</f>
        <v>74.54459297804182</v>
      </c>
      <c r="G88" s="19"/>
    </row>
    <row r="89" spans="1:7" ht="31.5">
      <c r="A89" s="46" t="s">
        <v>99</v>
      </c>
      <c r="B89" s="47">
        <v>10</v>
      </c>
      <c r="C89" s="48" t="s">
        <v>75</v>
      </c>
      <c r="D89" s="49">
        <f>D92+D90</f>
        <v>40935.7</v>
      </c>
      <c r="E89" s="49">
        <f>E92+E90</f>
        <v>30232.185</v>
      </c>
      <c r="F89" s="50">
        <f aca="true" t="shared" si="6" ref="F89:F101">E89/D89*100</f>
        <v>73.85285948450864</v>
      </c>
      <c r="G89" s="3"/>
    </row>
    <row r="90" spans="1:7" ht="31.5" hidden="1">
      <c r="A90" s="46" t="s">
        <v>131</v>
      </c>
      <c r="B90" s="47">
        <v>10</v>
      </c>
      <c r="C90" s="48" t="s">
        <v>132</v>
      </c>
      <c r="D90" s="49">
        <f>D91</f>
        <v>0</v>
      </c>
      <c r="E90" s="49">
        <f>E91</f>
        <v>0</v>
      </c>
      <c r="F90" s="50" t="e">
        <f t="shared" si="6"/>
        <v>#DIV/0!</v>
      </c>
      <c r="G90" s="3"/>
    </row>
    <row r="91" spans="1:7" ht="31.5" hidden="1">
      <c r="A91" s="46" t="s">
        <v>165</v>
      </c>
      <c r="B91" s="47">
        <v>10</v>
      </c>
      <c r="C91" s="48" t="s">
        <v>166</v>
      </c>
      <c r="D91" s="49">
        <v>0</v>
      </c>
      <c r="E91" s="49">
        <v>0</v>
      </c>
      <c r="F91" s="50" t="e">
        <f t="shared" si="6"/>
        <v>#DIV/0!</v>
      </c>
      <c r="G91" s="3"/>
    </row>
    <row r="92" spans="1:7" ht="15.75">
      <c r="A92" s="52" t="s">
        <v>76</v>
      </c>
      <c r="B92" s="53">
        <v>10</v>
      </c>
      <c r="C92" s="54" t="s">
        <v>77</v>
      </c>
      <c r="D92" s="55">
        <f>D93</f>
        <v>40935.7</v>
      </c>
      <c r="E92" s="55">
        <f>E93</f>
        <v>30232.185</v>
      </c>
      <c r="F92" s="56">
        <f t="shared" si="6"/>
        <v>73.85285948450864</v>
      </c>
      <c r="G92" s="3"/>
    </row>
    <row r="93" spans="1:7" ht="15.75">
      <c r="A93" s="52" t="s">
        <v>167</v>
      </c>
      <c r="B93" s="53">
        <v>10</v>
      </c>
      <c r="C93" s="54" t="s">
        <v>168</v>
      </c>
      <c r="D93" s="55">
        <v>40935.7</v>
      </c>
      <c r="E93" s="55">
        <v>30232.185</v>
      </c>
      <c r="F93" s="56">
        <f t="shared" si="6"/>
        <v>73.85285948450864</v>
      </c>
      <c r="G93" s="3"/>
    </row>
    <row r="94" spans="1:7" ht="31.5">
      <c r="A94" s="52" t="s">
        <v>78</v>
      </c>
      <c r="B94" s="53">
        <v>10</v>
      </c>
      <c r="C94" s="54" t="s">
        <v>79</v>
      </c>
      <c r="D94" s="55">
        <f>D95</f>
        <v>12.4</v>
      </c>
      <c r="E94" s="55">
        <f>E95</f>
        <v>12.4</v>
      </c>
      <c r="F94" s="56">
        <f t="shared" si="6"/>
        <v>100</v>
      </c>
      <c r="G94" s="3"/>
    </row>
    <row r="95" spans="1:7" ht="47.25">
      <c r="A95" s="52" t="s">
        <v>80</v>
      </c>
      <c r="B95" s="53">
        <v>10</v>
      </c>
      <c r="C95" s="54" t="s">
        <v>81</v>
      </c>
      <c r="D95" s="55">
        <f>D96</f>
        <v>12.4</v>
      </c>
      <c r="E95" s="55">
        <f>E96</f>
        <v>12.4</v>
      </c>
      <c r="F95" s="56">
        <f t="shared" si="6"/>
        <v>100</v>
      </c>
      <c r="G95" s="3"/>
    </row>
    <row r="96" spans="1:7" ht="47.25">
      <c r="A96" s="52" t="s">
        <v>169</v>
      </c>
      <c r="B96" s="53">
        <v>10</v>
      </c>
      <c r="C96" s="54" t="s">
        <v>170</v>
      </c>
      <c r="D96" s="55">
        <v>12.4</v>
      </c>
      <c r="E96" s="55">
        <v>12.4</v>
      </c>
      <c r="F96" s="56">
        <f t="shared" si="6"/>
        <v>100</v>
      </c>
      <c r="G96" s="3"/>
    </row>
    <row r="97" spans="1:7" ht="15.75">
      <c r="A97" s="52" t="s">
        <v>82</v>
      </c>
      <c r="B97" s="53">
        <v>10</v>
      </c>
      <c r="C97" s="54" t="s">
        <v>83</v>
      </c>
      <c r="D97" s="55">
        <f>D98</f>
        <v>1100</v>
      </c>
      <c r="E97" s="55">
        <f>E98</f>
        <v>1100</v>
      </c>
      <c r="F97" s="56">
        <f t="shared" si="6"/>
        <v>100</v>
      </c>
      <c r="G97" s="3"/>
    </row>
    <row r="98" spans="1:7" ht="31.5">
      <c r="A98" s="52" t="s">
        <v>84</v>
      </c>
      <c r="B98" s="53">
        <v>10</v>
      </c>
      <c r="C98" s="54" t="s">
        <v>85</v>
      </c>
      <c r="D98" s="55">
        <f>D99</f>
        <v>1100</v>
      </c>
      <c r="E98" s="55">
        <f>E99</f>
        <v>1100</v>
      </c>
      <c r="F98" s="56">
        <f t="shared" si="6"/>
        <v>100</v>
      </c>
      <c r="G98" s="3"/>
    </row>
    <row r="99" spans="1:7" ht="31.5">
      <c r="A99" s="52" t="s">
        <v>172</v>
      </c>
      <c r="B99" s="53">
        <v>10</v>
      </c>
      <c r="C99" s="54" t="s">
        <v>171</v>
      </c>
      <c r="D99" s="55">
        <v>1100</v>
      </c>
      <c r="E99" s="55">
        <v>1100</v>
      </c>
      <c r="F99" s="56">
        <f t="shared" si="6"/>
        <v>100</v>
      </c>
      <c r="G99" s="3"/>
    </row>
    <row r="100" spans="1:7" s="5" customFormat="1" ht="15.75">
      <c r="A100" s="57" t="s">
        <v>86</v>
      </c>
      <c r="B100" s="58">
        <v>10</v>
      </c>
      <c r="C100" s="59" t="s">
        <v>87</v>
      </c>
      <c r="D100" s="60">
        <f>D101</f>
        <v>492</v>
      </c>
      <c r="E100" s="60">
        <f>E101</f>
        <v>492</v>
      </c>
      <c r="F100" s="61">
        <f t="shared" si="6"/>
        <v>100</v>
      </c>
      <c r="G100" s="19"/>
    </row>
    <row r="101" spans="1:7" ht="34.5" customHeight="1">
      <c r="A101" s="52" t="s">
        <v>181</v>
      </c>
      <c r="B101" s="53">
        <v>10</v>
      </c>
      <c r="C101" s="54" t="s">
        <v>182</v>
      </c>
      <c r="D101" s="55">
        <v>492</v>
      </c>
      <c r="E101" s="55">
        <v>492</v>
      </c>
      <c r="F101" s="56">
        <f t="shared" si="6"/>
        <v>100</v>
      </c>
      <c r="G101" s="3"/>
    </row>
    <row r="102" spans="1:7" s="5" customFormat="1" ht="126.75" customHeight="1">
      <c r="A102" s="57" t="s">
        <v>95</v>
      </c>
      <c r="B102" s="58">
        <v>10</v>
      </c>
      <c r="C102" s="59" t="s">
        <v>94</v>
      </c>
      <c r="D102" s="60">
        <f aca="true" t="shared" si="7" ref="D102:E104">D103</f>
        <v>1.542</v>
      </c>
      <c r="E102" s="60">
        <f t="shared" si="7"/>
        <v>1.542</v>
      </c>
      <c r="F102" s="61">
        <f aca="true" t="shared" si="8" ref="F102:F107">E102/D102*100</f>
        <v>100</v>
      </c>
      <c r="G102" s="19"/>
    </row>
    <row r="103" spans="1:7" ht="79.5" thickBot="1">
      <c r="A103" s="52" t="s">
        <v>100</v>
      </c>
      <c r="B103" s="62">
        <v>10</v>
      </c>
      <c r="C103" s="54" t="s">
        <v>101</v>
      </c>
      <c r="D103" s="55">
        <f t="shared" si="7"/>
        <v>1.542</v>
      </c>
      <c r="E103" s="55">
        <f t="shared" si="7"/>
        <v>1.542</v>
      </c>
      <c r="F103" s="56">
        <f t="shared" si="8"/>
        <v>100</v>
      </c>
      <c r="G103" s="3"/>
    </row>
    <row r="104" spans="1:7" ht="79.5" thickBot="1">
      <c r="A104" s="52" t="s">
        <v>186</v>
      </c>
      <c r="B104" s="62">
        <v>10</v>
      </c>
      <c r="C104" s="54" t="s">
        <v>185</v>
      </c>
      <c r="D104" s="55">
        <f t="shared" si="7"/>
        <v>1.542</v>
      </c>
      <c r="E104" s="55">
        <f t="shared" si="7"/>
        <v>1.542</v>
      </c>
      <c r="F104" s="56">
        <f t="shared" si="8"/>
        <v>100</v>
      </c>
      <c r="G104" s="3"/>
    </row>
    <row r="105" spans="1:7" ht="67.5" customHeight="1" thickBot="1">
      <c r="A105" s="52" t="s">
        <v>184</v>
      </c>
      <c r="B105" s="62">
        <v>10</v>
      </c>
      <c r="C105" s="54" t="s">
        <v>183</v>
      </c>
      <c r="D105" s="55">
        <v>1.542</v>
      </c>
      <c r="E105" s="55">
        <v>1.542</v>
      </c>
      <c r="F105" s="56">
        <f t="shared" si="8"/>
        <v>100</v>
      </c>
      <c r="G105" s="3"/>
    </row>
    <row r="106" spans="1:7" s="5" customFormat="1" ht="63">
      <c r="A106" s="57" t="s">
        <v>88</v>
      </c>
      <c r="B106" s="58">
        <v>10</v>
      </c>
      <c r="C106" s="59" t="s">
        <v>89</v>
      </c>
      <c r="D106" s="60">
        <f>D107</f>
        <v>-3409.482</v>
      </c>
      <c r="E106" s="60">
        <f>E107</f>
        <v>-3409.482</v>
      </c>
      <c r="F106" s="61">
        <f t="shared" si="8"/>
        <v>100</v>
      </c>
      <c r="G106" s="19"/>
    </row>
    <row r="107" spans="1:7" ht="63.75" thickBot="1">
      <c r="A107" s="52" t="s">
        <v>174</v>
      </c>
      <c r="B107" s="62">
        <v>10</v>
      </c>
      <c r="C107" s="54" t="s">
        <v>173</v>
      </c>
      <c r="D107" s="55">
        <v>-3409.482</v>
      </c>
      <c r="E107" s="55">
        <v>-3409.482</v>
      </c>
      <c r="F107" s="56">
        <f t="shared" si="8"/>
        <v>100</v>
      </c>
      <c r="G107" s="3"/>
    </row>
    <row r="108" spans="1:7" ht="28.5" customHeight="1">
      <c r="A108" s="9"/>
      <c r="B108" s="10"/>
      <c r="C108" s="11"/>
      <c r="D108" s="12"/>
      <c r="E108" s="12"/>
      <c r="F108" s="12"/>
      <c r="G108" s="3"/>
    </row>
    <row r="109" spans="1:7" s="14" customFormat="1" ht="18" customHeight="1">
      <c r="A109" s="74" t="s">
        <v>193</v>
      </c>
      <c r="B109" s="74"/>
      <c r="C109" s="74"/>
      <c r="D109" s="13"/>
      <c r="F109" s="25" t="s">
        <v>194</v>
      </c>
      <c r="G109" s="15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  <row r="1118" ht="12.75">
      <c r="G1118" s="3"/>
    </row>
    <row r="1119" ht="12.75">
      <c r="G1119" s="3"/>
    </row>
    <row r="1120" ht="12.75">
      <c r="G1120" s="3"/>
    </row>
    <row r="1121" ht="12.75">
      <c r="G1121" s="3"/>
    </row>
    <row r="1122" ht="12.75">
      <c r="G1122" s="3"/>
    </row>
    <row r="1123" ht="12.75">
      <c r="G1123" s="3"/>
    </row>
    <row r="1124" ht="12.75">
      <c r="G1124" s="3"/>
    </row>
    <row r="1125" ht="12.75">
      <c r="G1125" s="3"/>
    </row>
    <row r="1126" ht="12.75">
      <c r="G1126" s="3"/>
    </row>
    <row r="1127" ht="12.75">
      <c r="G1127" s="3"/>
    </row>
    <row r="1128" ht="12.75">
      <c r="G1128" s="3"/>
    </row>
    <row r="1129" ht="12.75">
      <c r="G1129" s="3"/>
    </row>
    <row r="1130" ht="12.75">
      <c r="G1130" s="3"/>
    </row>
    <row r="1131" ht="12.75">
      <c r="G1131" s="3"/>
    </row>
    <row r="1132" ht="12.75">
      <c r="G1132" s="3"/>
    </row>
    <row r="1133" ht="12.75">
      <c r="G1133" s="3"/>
    </row>
    <row r="1134" ht="12.75">
      <c r="G1134" s="3"/>
    </row>
    <row r="1135" ht="12.75">
      <c r="G1135" s="3"/>
    </row>
    <row r="1136" ht="12.75">
      <c r="G1136" s="3"/>
    </row>
    <row r="1137" ht="12.75">
      <c r="G1137" s="3"/>
    </row>
    <row r="1138" ht="12.75">
      <c r="G1138" s="3"/>
    </row>
    <row r="1139" ht="12.75">
      <c r="G1139" s="3"/>
    </row>
    <row r="1140" ht="12.75">
      <c r="G1140" s="3"/>
    </row>
    <row r="1141" ht="12.75">
      <c r="G1141" s="3"/>
    </row>
    <row r="1142" ht="12.75">
      <c r="G1142" s="3"/>
    </row>
    <row r="1143" ht="12.75">
      <c r="G1143" s="3"/>
    </row>
    <row r="1144" ht="12.75">
      <c r="G1144" s="3"/>
    </row>
    <row r="1145" ht="12.75">
      <c r="G1145" s="3"/>
    </row>
    <row r="1146" ht="12.75">
      <c r="G1146" s="3"/>
    </row>
    <row r="1147" ht="12.75">
      <c r="G1147" s="3"/>
    </row>
    <row r="1148" ht="12.75">
      <c r="G1148" s="3"/>
    </row>
    <row r="1149" ht="12.75">
      <c r="G1149" s="3"/>
    </row>
    <row r="1150" ht="12.75">
      <c r="G1150" s="3"/>
    </row>
    <row r="1151" ht="12.75">
      <c r="G1151" s="3"/>
    </row>
    <row r="1152" ht="12.75">
      <c r="G1152" s="3"/>
    </row>
    <row r="1153" ht="12.75">
      <c r="G1153" s="3"/>
    </row>
    <row r="1154" ht="12.75">
      <c r="G1154" s="3"/>
    </row>
    <row r="1155" ht="12.75">
      <c r="G1155" s="3"/>
    </row>
    <row r="1156" ht="12.75">
      <c r="G1156" s="3"/>
    </row>
    <row r="1157" ht="12.75">
      <c r="G1157" s="3"/>
    </row>
    <row r="1158" ht="12.75">
      <c r="G1158" s="3"/>
    </row>
    <row r="1159" ht="12.75">
      <c r="G1159" s="3"/>
    </row>
    <row r="1160" ht="12.75">
      <c r="G1160" s="3"/>
    </row>
    <row r="1161" ht="12.75">
      <c r="G1161" s="3"/>
    </row>
    <row r="1162" ht="12.75">
      <c r="G1162" s="3"/>
    </row>
    <row r="1163" ht="12.75">
      <c r="G1163" s="3"/>
    </row>
    <row r="1164" ht="12.75">
      <c r="G1164" s="3"/>
    </row>
    <row r="1165" ht="12.75">
      <c r="G1165" s="3"/>
    </row>
    <row r="1166" ht="12.75">
      <c r="G1166" s="3"/>
    </row>
    <row r="1167" ht="12.75">
      <c r="G1167" s="3"/>
    </row>
    <row r="1168" ht="12.75">
      <c r="G1168" s="3"/>
    </row>
    <row r="1169" ht="12.75">
      <c r="G1169" s="3"/>
    </row>
    <row r="1170" ht="12.75">
      <c r="G1170" s="3"/>
    </row>
    <row r="1171" ht="12.75">
      <c r="G1171" s="3"/>
    </row>
    <row r="1172" ht="12.75">
      <c r="G1172" s="3"/>
    </row>
    <row r="1173" ht="12.75">
      <c r="G1173" s="3"/>
    </row>
    <row r="1174" ht="12.75">
      <c r="G1174" s="3"/>
    </row>
    <row r="1175" ht="12.75">
      <c r="G1175" s="3"/>
    </row>
    <row r="1176" ht="12.75">
      <c r="G1176" s="3"/>
    </row>
    <row r="1177" ht="12.75">
      <c r="G1177" s="3"/>
    </row>
    <row r="1178" ht="12.75">
      <c r="G1178" s="3"/>
    </row>
    <row r="1179" ht="12.75">
      <c r="G1179" s="3"/>
    </row>
    <row r="1180" ht="12.75">
      <c r="G1180" s="3"/>
    </row>
    <row r="1181" ht="12.75">
      <c r="G1181" s="3"/>
    </row>
    <row r="1182" ht="12.75">
      <c r="G1182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5" ht="12.75">
      <c r="G1205" s="3"/>
    </row>
    <row r="1206" ht="12.75">
      <c r="G1206" s="3"/>
    </row>
    <row r="1207" ht="12.75">
      <c r="G1207" s="3"/>
    </row>
    <row r="1208" ht="12.75">
      <c r="G1208" s="3"/>
    </row>
    <row r="1209" ht="12.75">
      <c r="G1209" s="3"/>
    </row>
    <row r="1210" ht="12.75">
      <c r="G1210" s="3"/>
    </row>
    <row r="1211" ht="12.75">
      <c r="G1211" s="3"/>
    </row>
    <row r="1212" ht="12.75">
      <c r="G1212" s="3"/>
    </row>
    <row r="1213" ht="12.75">
      <c r="G1213" s="3"/>
    </row>
    <row r="1214" ht="12.75">
      <c r="G1214" s="3"/>
    </row>
    <row r="1215" ht="12.75">
      <c r="G1215" s="3"/>
    </row>
    <row r="1216" ht="12.75">
      <c r="G1216" s="3"/>
    </row>
    <row r="1217" ht="12.75">
      <c r="G1217" s="3"/>
    </row>
    <row r="1218" ht="12.75">
      <c r="G1218" s="3"/>
    </row>
    <row r="1219" ht="12.75">
      <c r="G1219" s="3"/>
    </row>
    <row r="1220" ht="12.75">
      <c r="G1220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5" ht="12.75">
      <c r="G1225" s="3"/>
    </row>
    <row r="1226" ht="12.75">
      <c r="G1226" s="3"/>
    </row>
    <row r="1227" ht="12.75">
      <c r="G1227" s="3"/>
    </row>
    <row r="1228" ht="12.75">
      <c r="G1228" s="3"/>
    </row>
    <row r="1229" ht="12.75">
      <c r="G1229" s="3"/>
    </row>
    <row r="1230" ht="12.75">
      <c r="G1230" s="3"/>
    </row>
    <row r="1231" ht="12.75">
      <c r="G1231" s="3"/>
    </row>
    <row r="1232" ht="12.75">
      <c r="G1232" s="3"/>
    </row>
    <row r="1233" ht="12.75">
      <c r="G1233" s="3"/>
    </row>
    <row r="1234" ht="12.75">
      <c r="G1234" s="3"/>
    </row>
    <row r="1235" ht="12.75">
      <c r="G1235" s="3"/>
    </row>
    <row r="1236" ht="12.75">
      <c r="G1236" s="3"/>
    </row>
    <row r="1237" ht="12.75">
      <c r="G1237" s="3"/>
    </row>
    <row r="1238" ht="12.75">
      <c r="G1238" s="3"/>
    </row>
    <row r="1239" ht="12.75">
      <c r="G1239" s="3"/>
    </row>
    <row r="1240" ht="12.75">
      <c r="G1240" s="3"/>
    </row>
    <row r="1241" ht="12.75">
      <c r="G1241" s="3"/>
    </row>
    <row r="1242" ht="12.75">
      <c r="G1242" s="3"/>
    </row>
    <row r="1243" ht="12.75">
      <c r="G1243" s="3"/>
    </row>
    <row r="1244" ht="12.75">
      <c r="G1244" s="3"/>
    </row>
    <row r="1245" ht="12.75">
      <c r="G1245" s="3"/>
    </row>
    <row r="1246" ht="12.75">
      <c r="G1246" s="3"/>
    </row>
    <row r="1247" ht="12.75">
      <c r="G1247" s="3"/>
    </row>
    <row r="1248" ht="12.75">
      <c r="G1248" s="3"/>
    </row>
    <row r="1249" ht="12.75">
      <c r="G1249" s="3"/>
    </row>
    <row r="1250" ht="12.75">
      <c r="G1250" s="3"/>
    </row>
    <row r="1251" ht="12.75">
      <c r="G1251" s="3"/>
    </row>
    <row r="1252" ht="12.75">
      <c r="G1252" s="3"/>
    </row>
    <row r="1253" ht="12.75">
      <c r="G1253" s="3"/>
    </row>
    <row r="1254" ht="12.75">
      <c r="G1254" s="3"/>
    </row>
    <row r="1255" ht="12.75">
      <c r="G1255" s="3"/>
    </row>
    <row r="1256" ht="12.75">
      <c r="G1256" s="3"/>
    </row>
    <row r="1257" ht="12.75">
      <c r="G1257" s="3"/>
    </row>
    <row r="1258" ht="12.75">
      <c r="G1258" s="3"/>
    </row>
    <row r="1259" ht="12.75">
      <c r="G1259" s="3"/>
    </row>
  </sheetData>
  <sheetProtection/>
  <mergeCells count="5">
    <mergeCell ref="A11:F11"/>
    <mergeCell ref="F13:F16"/>
    <mergeCell ref="D7:F7"/>
    <mergeCell ref="D8:F8"/>
    <mergeCell ref="A109:C109"/>
  </mergeCells>
  <printOptions/>
  <pageMargins left="1.1811023622047245" right="0.35433070866141736" top="0.3937007874015748" bottom="0.3937007874015748" header="0" footer="0"/>
  <pageSetup fitToHeight="0" fitToWidth="0" horizontalDpi="600" verticalDpi="600" orientation="landscape" paperSize="9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2015-11-10T11:49:14Z</cp:lastPrinted>
  <dcterms:created xsi:type="dcterms:W3CDTF">1999-06-18T11:49:53Z</dcterms:created>
  <dcterms:modified xsi:type="dcterms:W3CDTF">2015-11-10T11:49:28Z</dcterms:modified>
  <cp:category/>
  <cp:version/>
  <cp:contentType/>
  <cp:contentStatus/>
</cp:coreProperties>
</file>